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mc:AlternateContent xmlns:mc="http://schemas.openxmlformats.org/markup-compatibility/2006">
    <mc:Choice Requires="x15">
      <x15ac:absPath xmlns:x15ac="http://schemas.microsoft.com/office/spreadsheetml/2010/11/ac" url="D:\Users\admin\Desktop\材料调研\分级分档\分级分档第六批\智能家居\报价清单\"/>
    </mc:Choice>
  </mc:AlternateContent>
  <xr:revisionPtr revIDLastSave="0" documentId="13_ncr:1_{1606CED7-4554-4AB0-8B70-F2700A84DA13}" xr6:coauthVersionLast="47" xr6:coauthVersionMax="47" xr10:uidLastSave="{00000000-0000-0000-0000-000000000000}"/>
  <bookViews>
    <workbookView xWindow="480" yWindow="1095" windowWidth="18960" windowHeight="11505" xr2:uid="{00000000-000D-0000-FFFF-FFFF00000000}"/>
  </bookViews>
  <sheets>
    <sheet name="填写说明 " sheetId="10" r:id="rId1"/>
    <sheet name="汇总表" sheetId="11" r:id="rId2"/>
    <sheet name="报价清单" sheetId="1" r:id="rId3"/>
    <sheet name="选配清单" sheetId="8" r:id="rId4"/>
  </sheets>
  <definedNames>
    <definedName name="_xlnm._FilterDatabase" localSheetId="2" hidden="1">报价清单!$B$3:$T$32</definedName>
    <definedName name="_xlnm._FilterDatabase" localSheetId="3" hidden="1">选配清单!$B$3:$Q$16</definedName>
  </definedNames>
  <calcPr calcId="191029"/>
</workbook>
</file>

<file path=xl/calcChain.xml><?xml version="1.0" encoding="utf-8"?>
<calcChain xmlns="http://schemas.openxmlformats.org/spreadsheetml/2006/main">
  <c r="B9" i="11" l="1"/>
  <c r="N7" i="1"/>
  <c r="Q7" i="1" s="1"/>
  <c r="S7" i="1" s="1"/>
  <c r="N5" i="1"/>
  <c r="N16" i="1" l="1"/>
  <c r="Q16" i="1" s="1"/>
  <c r="S16" i="1" s="1"/>
  <c r="N17" i="1"/>
  <c r="Q17" i="1" s="1"/>
  <c r="S17" i="1" s="1"/>
  <c r="N18" i="1"/>
  <c r="Q18" i="1" s="1"/>
  <c r="S18" i="1" s="1"/>
  <c r="N19" i="1"/>
  <c r="Q19" i="1" s="1"/>
  <c r="S19" i="1" s="1"/>
  <c r="N31" i="1"/>
  <c r="Q31" i="1" s="1"/>
  <c r="S31" i="1" s="1"/>
  <c r="N13" i="1"/>
  <c r="Q13" i="1" s="1"/>
  <c r="S13" i="1" s="1"/>
  <c r="N12" i="1"/>
  <c r="Q12" i="1" s="1"/>
  <c r="S12" i="1" s="1"/>
  <c r="N11" i="1"/>
  <c r="Q11" i="1" s="1"/>
  <c r="S11" i="1" s="1"/>
  <c r="N28" i="1" l="1"/>
  <c r="Q28" i="1" s="1"/>
  <c r="S28" i="1" s="1"/>
  <c r="N32" i="1" l="1"/>
  <c r="Q32" i="1" s="1"/>
  <c r="S32" i="1" s="1"/>
  <c r="N6" i="1" l="1"/>
  <c r="Q6" i="1" s="1"/>
  <c r="S6" i="1" s="1"/>
  <c r="M16" i="8" l="1"/>
  <c r="P16" i="8" s="1"/>
  <c r="B16" i="8"/>
  <c r="M15" i="8"/>
  <c r="P15" i="8" s="1"/>
  <c r="B15" i="8"/>
  <c r="M14" i="8"/>
  <c r="P14" i="8" s="1"/>
  <c r="B14" i="8"/>
  <c r="M13" i="8"/>
  <c r="P13" i="8" s="1"/>
  <c r="B13" i="8"/>
  <c r="M12" i="8"/>
  <c r="P12" i="8" s="1"/>
  <c r="B12" i="8"/>
  <c r="M11" i="8"/>
  <c r="P11" i="8" s="1"/>
  <c r="B11" i="8"/>
  <c r="M10" i="8"/>
  <c r="P10" i="8" s="1"/>
  <c r="B10" i="8"/>
  <c r="M9" i="8"/>
  <c r="P9" i="8" s="1"/>
  <c r="B9" i="8"/>
  <c r="P8" i="8"/>
  <c r="M8" i="8"/>
  <c r="B8" i="8"/>
  <c r="M7" i="8"/>
  <c r="P7" i="8" s="1"/>
  <c r="B7" i="8"/>
  <c r="M6" i="8"/>
  <c r="P6" i="8" s="1"/>
  <c r="B6" i="8"/>
  <c r="M5" i="8"/>
  <c r="P5" i="8" s="1"/>
  <c r="B5" i="8"/>
  <c r="N30" i="1"/>
  <c r="Q30" i="1" s="1"/>
  <c r="S30" i="1" s="1"/>
  <c r="N29" i="1"/>
  <c r="Q29" i="1" s="1"/>
  <c r="S29" i="1" s="1"/>
  <c r="N27" i="1"/>
  <c r="Q27" i="1" s="1"/>
  <c r="S27" i="1" s="1"/>
  <c r="N26" i="1"/>
  <c r="Q26" i="1" s="1"/>
  <c r="S26" i="1" s="1"/>
  <c r="N25" i="1"/>
  <c r="Q25" i="1" s="1"/>
  <c r="S25" i="1" s="1"/>
  <c r="N24" i="1"/>
  <c r="Q24" i="1" s="1"/>
  <c r="S24" i="1" s="1"/>
  <c r="N23" i="1"/>
  <c r="Q23" i="1" s="1"/>
  <c r="S23" i="1" s="1"/>
  <c r="N22" i="1"/>
  <c r="Q22" i="1" s="1"/>
  <c r="S22" i="1" s="1"/>
  <c r="N21" i="1"/>
  <c r="Q21" i="1" s="1"/>
  <c r="S21" i="1" s="1"/>
  <c r="N20" i="1"/>
  <c r="Q20" i="1" s="1"/>
  <c r="S20" i="1" s="1"/>
  <c r="N15" i="1"/>
  <c r="Q15" i="1" s="1"/>
  <c r="S15" i="1" s="1"/>
  <c r="N14" i="1"/>
  <c r="Q14" i="1" s="1"/>
  <c r="S14" i="1" s="1"/>
  <c r="N10" i="1"/>
  <c r="Q10" i="1" s="1"/>
  <c r="S10" i="1" s="1"/>
  <c r="N9" i="1"/>
  <c r="Q9" i="1" s="1"/>
  <c r="S9" i="1" s="1"/>
  <c r="N8" i="1"/>
  <c r="Q8" i="1" s="1"/>
  <c r="S8" i="1" s="1"/>
  <c r="Q5" i="1"/>
  <c r="S5" i="1" s="1"/>
  <c r="R33" i="1" l="1"/>
</calcChain>
</file>

<file path=xl/sharedStrings.xml><?xml version="1.0" encoding="utf-8"?>
<sst xmlns="http://schemas.openxmlformats.org/spreadsheetml/2006/main" count="159" uniqueCount="112">
  <si>
    <t>报价说明</t>
  </si>
  <si>
    <t>二、其他说明</t>
  </si>
  <si>
    <r>
      <rPr>
        <sz val="12"/>
        <rFont val="微软雅黑"/>
        <family val="2"/>
        <charset val="134"/>
      </rPr>
      <t>1、报价中已包含前期技术方案对接、设计出图、</t>
    </r>
    <r>
      <rPr>
        <sz val="12"/>
        <rFont val="Times New Roman"/>
        <family val="1"/>
      </rPr>
      <t>app</t>
    </r>
    <r>
      <rPr>
        <sz val="12"/>
        <rFont val="微软雅黑"/>
        <family val="2"/>
        <charset val="134"/>
      </rPr>
      <t>授权使用等工作内容，后期不再另行增加费用；</t>
    </r>
  </si>
  <si>
    <t>2、设备安装费包含智能化产品设备到达施工现场后，按照设计要求把具体设备安装到规定位置，并通电入网测试，确保智能设备标准安装，通电入网（家庭网关）检测合格。</t>
  </si>
  <si>
    <t>3、技术服务费包含将室内所有交付智能家居设备入网后进行标准场景预置和设备功能使用复测，保证业主可以便捷使用。</t>
  </si>
  <si>
    <t>供货单价（元）</t>
  </si>
  <si>
    <t>安调服务费率</t>
  </si>
  <si>
    <t>综合单价（元）</t>
  </si>
  <si>
    <t>序号</t>
  </si>
  <si>
    <t>系统</t>
  </si>
  <si>
    <t>设备品类</t>
  </si>
  <si>
    <t>关键参数</t>
  </si>
  <si>
    <t>单位</t>
  </si>
  <si>
    <t>安装方式</t>
  </si>
  <si>
    <t>功能描述
(厂家自身产品关键参数描述)</t>
  </si>
  <si>
    <t>产品型号</t>
  </si>
  <si>
    <t>产品图例</t>
  </si>
  <si>
    <t>产地</t>
  </si>
  <si>
    <t>不含税单价
A（元）</t>
  </si>
  <si>
    <t>增值税（13%）
B</t>
  </si>
  <si>
    <t>技术服务费率（%）
D</t>
  </si>
  <si>
    <t>设备安装服务费率（%）
E</t>
  </si>
  <si>
    <t>综合单价（元）
F=C(1+D+E)</t>
  </si>
  <si>
    <t>备注</t>
  </si>
  <si>
    <t>个</t>
  </si>
  <si>
    <t>米</t>
  </si>
  <si>
    <t>不含税单价
（元）</t>
  </si>
  <si>
    <t>增值税（13%）</t>
  </si>
  <si>
    <t>含税单价
（元）</t>
  </si>
  <si>
    <t>技术服务费率（%）</t>
  </si>
  <si>
    <t>安调服务费率（%）</t>
  </si>
  <si>
    <t>含税单价
C（元）
C=A*(1+B)</t>
    <phoneticPr fontId="18" type="noConversion"/>
  </si>
  <si>
    <t>报价清单为应标必须产品；选配清单非应标必须产品，投标企业如果有该类产品而且符合投标要求可填报，否则无需填报</t>
    <phoneticPr fontId="18" type="noConversion"/>
  </si>
  <si>
    <t>一、无线系统报价清单部分</t>
    <phoneticPr fontId="18" type="noConversion"/>
  </si>
  <si>
    <t>1、报价清单产品、数量不可增减；</t>
    <phoneticPr fontId="18" type="noConversion"/>
  </si>
  <si>
    <t>3、投标单位如有其他系列或报价清单中未涉及的产品可在“选配清单”表格中罗列；</t>
    <phoneticPr fontId="18" type="noConversion"/>
  </si>
  <si>
    <r>
      <t xml:space="preserve">4、请在本页面填写“技术服务费率”和“设备安装费率”，后期中标后按照统一费率进行计取；技术服务费=设备金额合计*服务费率%，设备安装费=设备金额合计*安装费率%；  </t>
    </r>
    <r>
      <rPr>
        <b/>
        <sz val="12"/>
        <rFont val="微软雅黑"/>
        <family val="2"/>
        <charset val="134"/>
      </rPr>
      <t xml:space="preserve"> 
</t>
    </r>
    <r>
      <rPr>
        <b/>
        <sz val="12"/>
        <color rgb="FFFF0000"/>
        <rFont val="微软雅黑"/>
        <family val="2"/>
        <charset val="134"/>
      </rPr>
      <t>技术服务费率___________%；设备安装费率___________%</t>
    </r>
    <r>
      <rPr>
        <sz val="12"/>
        <rFont val="微软雅黑"/>
        <family val="2"/>
        <charset val="134"/>
      </rPr>
      <t xml:space="preserve">  </t>
    </r>
    <phoneticPr fontId="18" type="noConversion"/>
  </si>
  <si>
    <t>5、设备价格包含设备运费、卸货、技术服务费等全费用综合单价，含增值税专用发票(13%)。</t>
    <phoneticPr fontId="18" type="noConversion"/>
  </si>
  <si>
    <t>4、中标单位后期需配合甲方进行智慧社区平台对接，针对此项不再另行增加费用；</t>
    <phoneticPr fontId="18" type="noConversion"/>
  </si>
  <si>
    <t>5、参与报价产品需满足国家、行业相应标准规范，同时满足附件一《盛和房产智能家居技术标准》，如国家有最新规范要求，则需满足最新规范要求。</t>
    <phoneticPr fontId="18" type="noConversion"/>
  </si>
  <si>
    <t>6、填报的产品型号，配置不能低于此次招标产品技术规范；</t>
    <phoneticPr fontId="18" type="noConversion"/>
  </si>
  <si>
    <t>7、清单内的“功能描述、材质说明 ”必须如实填写，匹配投标的产品实物；中标的产品，一旦被天网检验出与招标标准不符或者虚报参数，甲方有权取消其中标资格。</t>
    <phoneticPr fontId="18" type="noConversion"/>
  </si>
  <si>
    <t>数量</t>
    <phoneticPr fontId="18" type="noConversion"/>
  </si>
  <si>
    <t>总价</t>
    <phoneticPr fontId="18" type="noConversion"/>
  </si>
  <si>
    <t>智能家居选配产品选型及报价</t>
    <phoneticPr fontId="18" type="noConversion"/>
  </si>
  <si>
    <t>网关</t>
    <phoneticPr fontId="18" type="noConversion"/>
  </si>
  <si>
    <t>智能中控屏</t>
    <phoneticPr fontId="18" type="noConversion"/>
  </si>
  <si>
    <t>场景控制面板（带屏幕）</t>
    <phoneticPr fontId="18" type="noConversion"/>
  </si>
  <si>
    <t>暖通控制系统</t>
    <phoneticPr fontId="18" type="noConversion"/>
  </si>
  <si>
    <t>温湿度传感器</t>
    <phoneticPr fontId="18" type="noConversion"/>
  </si>
  <si>
    <t>人体移动传感器</t>
    <phoneticPr fontId="18" type="noConversion"/>
  </si>
  <si>
    <t>门窗传感器</t>
    <phoneticPr fontId="18" type="noConversion"/>
  </si>
  <si>
    <t>烟雾传感器</t>
    <phoneticPr fontId="18" type="noConversion"/>
  </si>
  <si>
    <t>燃气传感器</t>
    <phoneticPr fontId="18" type="noConversion"/>
  </si>
  <si>
    <t>水浸传感器</t>
    <phoneticPr fontId="18" type="noConversion"/>
  </si>
  <si>
    <t>智能门锁</t>
    <phoneticPr fontId="18" type="noConversion"/>
  </si>
  <si>
    <t>合计总价</t>
    <phoneticPr fontId="18" type="noConversion"/>
  </si>
  <si>
    <t>窗帘电机</t>
    <phoneticPr fontId="18" type="noConversion"/>
  </si>
  <si>
    <t>紧急呼叫按钮</t>
    <phoneticPr fontId="18" type="noConversion"/>
  </si>
  <si>
    <t>1、支持Zigbee3.0或蓝牙mesh无线协议,2.4G和5GWiFi;
2、最大支持节点数≥64台设备。</t>
    <phoneticPr fontId="18" type="noConversion"/>
  </si>
  <si>
    <t>1、支持Zigbee3.0或蓝牙mesh无线协议；
2、面板材质为玻璃或金属；
3、单路负载：阻性负载不低于400W，感性、容性负载不低于200W；</t>
    <phoneticPr fontId="18" type="noConversion"/>
  </si>
  <si>
    <t>1、支持Zigbee3.0或蓝牙mesh无线协议；
2、面板材质为塑料；
3、单路负载：阻性负载不低于400W，感性、容性负载不低于200W；</t>
    <phoneticPr fontId="18" type="noConversion"/>
  </si>
  <si>
    <t>1、6寸以上显示LCD屏幕，分辨率1080P以上，双86底盒嵌墙安装；
2、内存≥2G，FLASH≥8G；
3、支持2.4G和5GWiFi型号；
4、支持扬声器和MIC；
5、设备控制，照明，窗帘、空调地暖、家用电器；
6、场景控制，自定义场景和执行；
7、支持AI语音控制；
8、支持可视对讲，与楼宇可视对讲SDK开发对接；
9、全屋智能管家；可以显示健康生活环境信息、关键事件提醒、家庭留言板和小区通知；
10、支持多条件预判AI场景调用；
11、设备故障检测，故障自动定位并提示；</t>
    <phoneticPr fontId="18" type="noConversion"/>
  </si>
  <si>
    <t>1位智能开关（高端材质）</t>
    <phoneticPr fontId="18" type="noConversion"/>
  </si>
  <si>
    <t>2位智能开关（高端材质）</t>
    <phoneticPr fontId="18" type="noConversion"/>
  </si>
  <si>
    <t>3位或4位智能开关（高端材质）</t>
    <phoneticPr fontId="18" type="noConversion"/>
  </si>
  <si>
    <t>1位智能开关（塑料）</t>
    <phoneticPr fontId="18" type="noConversion"/>
  </si>
  <si>
    <t>2位智能开关（塑料）</t>
    <phoneticPr fontId="18" type="noConversion"/>
  </si>
  <si>
    <t>3位或4位智能开关（塑料）</t>
    <phoneticPr fontId="18" type="noConversion"/>
  </si>
  <si>
    <t>暖通集控网关（含中央空调、水暖、新风）</t>
    <phoneticPr fontId="18" type="noConversion"/>
  </si>
  <si>
    <t>1、支持Zigbee3.0无线协议或蓝牙mesh,2.4G和5GWiFi连接;
2、面板材质为玻璃或金属；
3、屏幕不小于2.5寸；
3、支持灯光、窗帘、空调、地暖、新风等设备控制；
4、支持一键场景切换，可自定义设置执行设备和自动化；</t>
    <phoneticPr fontId="18" type="noConversion"/>
  </si>
  <si>
    <t>1、支持Zigbee3.0或蓝牙mesh无线协议；
2、探测温度范围 -10℃~+55℃，探测湿度范围 0~99%RH(无凝露)，探测温度误差值 ±0.5℃，探测湿度误差值 ±5%RH；
3、支持自定义设定阈值，超出或低于阈值自动发出报警信号并联动其他设备；</t>
    <phoneticPr fontId="18" type="noConversion"/>
  </si>
  <si>
    <t>1、支持Zigbee3.0或蓝牙mesh无线协议；
2、最大检测角度＞60°、最远检测距离＞7m；
3、支持场景、灯光联动；
4、可设置启动延时动作；</t>
    <phoneticPr fontId="18" type="noConversion"/>
  </si>
  <si>
    <t>1、支持Zigbee3.0或蓝牙mesh无线协议；</t>
    <phoneticPr fontId="18" type="noConversion"/>
  </si>
  <si>
    <t>1、支持Zigbee3.0或蓝牙mesh无线协议；
2、支持场景、灯光联动；</t>
    <phoneticPr fontId="18" type="noConversion"/>
  </si>
  <si>
    <t>1、支持Zigbee3.0或蓝牙mesh无线协议；
2、测量范围＞0~20%LEL独立式可燃气体探测器；
3、检测到燃气泄露浓度达警报浓度时应发出声光报警；当燃气浓度低于报警浓度时，可自动复位；
4、报警声压＞70dB（距报警器1m处）；</t>
    <phoneticPr fontId="18" type="noConversion"/>
  </si>
  <si>
    <t>1、支持Zigbee3.0或蓝牙mesh无线协议；
2. 光电式感烟探测器；
3. 支持场景、设备的联动；</t>
    <phoneticPr fontId="18" type="noConversion"/>
  </si>
  <si>
    <t>1、应具备一键开关的功能，并可调节窗帘开合度；
2、可手拉启动，在断电时应支持手动开关；
3、应支持控制面板本地控制，声控，远程控制等控制方式，并支持场景联动；
4、开合帘电机噪声小于56dB，额定扭矩大于1.2N·m、窗帘移动速度大于12cm/s;</t>
    <phoneticPr fontId="18" type="noConversion"/>
  </si>
  <si>
    <t>窗帘轨道（直轨）</t>
    <phoneticPr fontId="18" type="noConversion"/>
  </si>
  <si>
    <t>1、承重≥50KG；</t>
    <phoneticPr fontId="18" type="noConversion"/>
  </si>
  <si>
    <t>1、导轨可定制L型、一字型、梯形、U型；
2、承重≥50KG；</t>
    <phoneticPr fontId="18" type="noConversion"/>
  </si>
  <si>
    <t>窗帘轨道</t>
    <phoneticPr fontId="18" type="noConversion"/>
  </si>
  <si>
    <t>智能家居无线产品报价清单（A档品牌）</t>
    <phoneticPr fontId="18" type="noConversion"/>
  </si>
  <si>
    <t>2、面板类产品需按照产品材质进行报价，并在表中加以注明，例如分为“金属材质”、“玻璃材质”、“塑料材质”等；</t>
    <phoneticPr fontId="18" type="noConversion"/>
  </si>
  <si>
    <t>AC管理机主机</t>
    <phoneticPr fontId="18" type="noConversion"/>
  </si>
  <si>
    <t>1、无线带宽需≥1000Mbps，支持AC管理功能，网口支持标准POE供电；
2、支持2.4G和5GWiFi；
3、支持WPA、WPA2、WPA-PSK、WPA2-PSK无线加密方式;</t>
    <phoneticPr fontId="18" type="noConversion"/>
  </si>
  <si>
    <t>1、最大子设备数32个；
2、上行接口：网线/WiFi/ZigBee；
3、下行接口：VRV 空调专用接口2路，RS485 接口2路；
4、支持大金、日立、东芝、三菱电机、松下、海尔、美的等主流品牌；
5. 工作温度：-10°C~+55°C；
6. 相对湿度：10%~90%RH，无冷凝；</t>
    <phoneticPr fontId="18" type="noConversion"/>
  </si>
  <si>
    <t>1、5口及以上，标准POE供电口；
2、采用不低于CAT6E标准预埋网线；
3、支持2.4G和5GWiFi型号；
4、符合IEEE802.3af、IEEE802.3at标准；
5、1个1000Mbps自适应WAN口，4个以上1000Mbps自适应LAN口;</t>
    <phoneticPr fontId="18" type="noConversion"/>
  </si>
  <si>
    <t>单色温射灯调光模块</t>
    <phoneticPr fontId="18" type="noConversion"/>
  </si>
  <si>
    <r>
      <rPr>
        <b/>
        <sz val="11"/>
        <color rgb="FF3F3F3F"/>
        <rFont val="微软雅黑"/>
        <family val="2"/>
        <charset val="134"/>
      </rPr>
      <t>双色温射灯调光</t>
    </r>
    <r>
      <rPr>
        <sz val="11"/>
        <color rgb="FF000000"/>
        <rFont val="微软雅黑"/>
        <family val="2"/>
        <charset val="134"/>
      </rPr>
      <t>模块</t>
    </r>
    <phoneticPr fontId="18" type="noConversion"/>
  </si>
  <si>
    <r>
      <rPr>
        <b/>
        <sz val="11"/>
        <color rgb="FF3F3F3F"/>
        <rFont val="微软雅黑"/>
        <family val="2"/>
        <charset val="134"/>
      </rPr>
      <t>单色温灯带调光</t>
    </r>
    <r>
      <rPr>
        <sz val="11"/>
        <color rgb="FF000000"/>
        <rFont val="微软雅黑"/>
        <family val="2"/>
        <charset val="134"/>
      </rPr>
      <t>模块</t>
    </r>
    <phoneticPr fontId="18" type="noConversion"/>
  </si>
  <si>
    <r>
      <rPr>
        <b/>
        <sz val="11"/>
        <color rgb="FF3F3F3F"/>
        <rFont val="微软雅黑"/>
        <family val="2"/>
        <charset val="134"/>
      </rPr>
      <t>双色温灯带调光</t>
    </r>
    <r>
      <rPr>
        <sz val="11"/>
        <color rgb="FF000000"/>
        <rFont val="微软雅黑"/>
        <family val="2"/>
        <charset val="134"/>
      </rPr>
      <t>模块</t>
    </r>
    <phoneticPr fontId="18" type="noConversion"/>
  </si>
  <si>
    <t>1、0-10V调光或可控硅调光，支持无极调光；
2、适配9W单色温筒射灯；输出功率9W，输出电压0-10V，恒流0.25 max；</t>
    <phoneticPr fontId="18" type="noConversion"/>
  </si>
  <si>
    <t>1、0-10V调光或可控硅调光，支持无极调光；
2、 适配12V/24V单色温灯带，输出功率100W；</t>
    <phoneticPr fontId="18" type="noConversion"/>
  </si>
  <si>
    <t>1、0-10V调光或可控硅调光，支持双色温、亮度无极调节
2、 适配12V/24V灯带，最高不低于100W；</t>
    <phoneticPr fontId="18" type="noConversion"/>
  </si>
  <si>
    <t>1、0-10V调光或可控硅调光，支持双色温、亮度无极调节
2、适配9W双色温筒射灯；输出功率9W，输出电压0-10V，恒流0.25 max；</t>
    <phoneticPr fontId="18" type="noConversion"/>
  </si>
  <si>
    <t>1、支持全自动开锁；
2、C级真插芯锁芯；
3、撬门报警、连续错误报警；
4、应急电源充电、断电信息保存；
5、支持联网手机控制（ZigBee、蓝牙mesh、wifi）；
6、支持场景联动；</t>
    <phoneticPr fontId="18" type="noConversion"/>
  </si>
  <si>
    <t>1、无线带宽需≥100Mbps，支持AC管理功能，网口支持标准POE供电；
2、支持2.4G和5GWiFi；
3、支持WPA、WPA2、WPA-PSK、WPA2-PSK无线加密方式;</t>
    <phoneticPr fontId="18" type="noConversion"/>
  </si>
  <si>
    <t>AP面板（百兆）</t>
    <phoneticPr fontId="18" type="noConversion"/>
  </si>
  <si>
    <t>AP面板（千兆）</t>
    <phoneticPr fontId="18" type="noConversion"/>
  </si>
  <si>
    <t>智能家居无线产品（A档品牌）价格汇总表</t>
    <phoneticPr fontId="18" type="noConversion"/>
  </si>
  <si>
    <t>设备品类</t>
    <phoneticPr fontId="18" type="noConversion"/>
  </si>
  <si>
    <t>集中控制系统</t>
    <phoneticPr fontId="18" type="noConversion"/>
  </si>
  <si>
    <t>集中控制系统</t>
    <phoneticPr fontId="18" type="noConversion"/>
  </si>
  <si>
    <t>智能照明系统</t>
    <phoneticPr fontId="18" type="noConversion"/>
  </si>
  <si>
    <t>智能照明系统</t>
    <phoneticPr fontId="18" type="noConversion"/>
  </si>
  <si>
    <t>安防传感系统</t>
    <phoneticPr fontId="18" type="noConversion"/>
  </si>
  <si>
    <t>安防传感系统</t>
    <phoneticPr fontId="18" type="noConversion"/>
  </si>
  <si>
    <t>遮阳系统</t>
    <phoneticPr fontId="18" type="noConversion"/>
  </si>
  <si>
    <t>遮阳系统</t>
    <phoneticPr fontId="18" type="noConversion"/>
  </si>
  <si>
    <t>门禁系统</t>
    <phoneticPr fontId="18" type="noConversion"/>
  </si>
  <si>
    <t>门禁系统</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</si>
</sst>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_);[Red]\(0\)"/>
    <numFmt numFmtId="178" formatCode="0.00_);[Red]\(0.00\)"/>
  </numFmts>
  <fonts count="26">
    <font>
      <sz val="11"/>
      <color theme="1"/>
      <name val="等线"/>
      <charset val="134"/>
      <scheme val="minor"/>
    </font>
    <font>
      <b/>
      <sz val="12"/>
      <color theme="1"/>
      <name val="微软雅黑"/>
      <family val="2"/>
      <charset val="134"/>
    </font>
    <font>
      <sz val="11"/>
      <color rgb="FF000000"/>
      <name val="微软雅黑"/>
      <family val="2"/>
      <charset val="134"/>
    </font>
    <font>
      <sz val="11"/>
      <color theme="1"/>
      <name val="微软雅黑"/>
      <family val="2"/>
      <charset val="134"/>
    </font>
    <font>
      <b/>
      <sz val="11"/>
      <color theme="1"/>
      <name val="微软雅黑"/>
      <family val="2"/>
      <charset val="134"/>
    </font>
    <font>
      <sz val="10.5"/>
      <color theme="1"/>
      <name val="微软雅黑"/>
      <family val="2"/>
      <charset val="134"/>
    </font>
    <font>
      <sz val="11"/>
      <name val="等线"/>
      <family val="3"/>
      <charset val="134"/>
      <scheme val="minor"/>
    </font>
    <font>
      <b/>
      <sz val="12"/>
      <name val="微软雅黑"/>
      <family val="2"/>
      <charset val="134"/>
    </font>
    <font>
      <sz val="11"/>
      <name val="微软雅黑"/>
      <family val="2"/>
      <charset val="134"/>
    </font>
    <font>
      <b/>
      <sz val="11"/>
      <name val="微软雅黑"/>
      <family val="2"/>
      <charset val="134"/>
    </font>
    <font>
      <sz val="12"/>
      <name val="微软雅黑"/>
      <family val="2"/>
      <charset val="134"/>
    </font>
    <font>
      <sz val="11"/>
      <color theme="1"/>
      <name val="等线"/>
      <family val="3"/>
      <charset val="134"/>
    </font>
    <font>
      <sz val="26"/>
      <name val="微软雅黑"/>
      <family val="2"/>
      <charset val="134"/>
    </font>
    <font>
      <sz val="11"/>
      <color theme="1"/>
      <name val="等线"/>
      <family val="3"/>
      <charset val="134"/>
      <scheme val="minor"/>
    </font>
    <font>
      <sz val="12"/>
      <name val="宋体"/>
      <family val="3"/>
      <charset val="134"/>
    </font>
    <font>
      <sz val="11"/>
      <color indexed="8"/>
      <name val="宋体"/>
      <family val="3"/>
      <charset val="134"/>
    </font>
    <font>
      <b/>
      <sz val="12"/>
      <color rgb="FFFF0000"/>
      <name val="微软雅黑"/>
      <family val="2"/>
      <charset val="134"/>
    </font>
    <font>
      <sz val="12"/>
      <name val="Times New Roman"/>
      <family val="1"/>
    </font>
    <font>
      <sz val="9"/>
      <name val="等线"/>
      <family val="3"/>
      <charset val="134"/>
      <scheme val="minor"/>
    </font>
    <font>
      <sz val="11"/>
      <name val="微软雅黑"/>
      <family val="2"/>
      <charset val="134"/>
    </font>
    <font>
      <sz val="12"/>
      <name val="微软雅黑"/>
      <family val="2"/>
      <charset val="134"/>
    </font>
    <font>
      <sz val="14"/>
      <color theme="1"/>
      <name val="微软雅黑"/>
      <family val="2"/>
      <charset val="134"/>
    </font>
    <font>
      <b/>
      <sz val="11"/>
      <color rgb="FF3F3F3F"/>
      <name val="微软雅黑"/>
      <family val="2"/>
      <charset val="134"/>
    </font>
    <font>
      <b/>
      <sz val="16"/>
      <color theme="1"/>
      <name val="等线"/>
      <family val="3"/>
      <charset val="134"/>
      <scheme val="minor"/>
    </font>
    <font>
      <b/>
      <sz val="12"/>
      <name val="楷体"/>
      <family val="3"/>
      <charset val="134"/>
    </font>
    <font>
      <sz val="14"/>
      <name val="KaiTi"/>
      <charset val="134"/>
    </font>
  </fonts>
  <fills count="6">
    <fill>
      <patternFill patternType="none"/>
    </fill>
    <fill>
      <patternFill patternType="gray125"/>
    </fill>
    <fill>
      <patternFill patternType="solid">
        <fgColor theme="0"/>
        <bgColor indexed="64"/>
      </patternFill>
    </fill>
    <fill>
      <patternFill patternType="solid">
        <fgColor theme="0" tint="-0.14990691854609822"/>
        <bgColor indexed="64"/>
      </patternFill>
    </fill>
    <fill>
      <patternFill patternType="solid">
        <fgColor theme="2" tint="-9.9978637043366805E-2"/>
        <bgColor indexed="64"/>
      </patternFill>
    </fill>
    <fill>
      <patternFill patternType="solid">
        <fgColor theme="0" tint="-0.1498458815271462"/>
        <bgColor indexed="64"/>
      </patternFill>
    </fill>
  </fills>
  <borders count="25">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medium">
        <color indexed="64"/>
      </top>
      <bottom/>
      <diagonal/>
    </border>
    <border>
      <left/>
      <right style="thin">
        <color auto="1"/>
      </right>
      <top style="medium">
        <color indexed="64"/>
      </top>
      <bottom/>
      <diagonal/>
    </border>
    <border>
      <left style="thin">
        <color auto="1"/>
      </left>
      <right/>
      <top/>
      <bottom style="medium">
        <color indexed="64"/>
      </bottom>
      <diagonal/>
    </border>
    <border>
      <left/>
      <right style="thin">
        <color auto="1"/>
      </right>
      <top/>
      <bottom style="medium">
        <color indexed="64"/>
      </bottom>
      <diagonal/>
    </border>
    <border>
      <left style="thin">
        <color auto="1"/>
      </left>
      <right style="thin">
        <color auto="1"/>
      </right>
      <top/>
      <bottom/>
      <diagonal/>
    </border>
    <border>
      <left style="thin">
        <color auto="1"/>
      </left>
      <right/>
      <top style="thin">
        <color auto="1"/>
      </top>
      <bottom/>
      <diagonal/>
    </border>
  </borders>
  <cellStyleXfs count="10">
    <xf numFmtId="0" fontId="0"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5" fillId="0" borderId="0">
      <alignment vertical="center"/>
    </xf>
    <xf numFmtId="0" fontId="14" fillId="0" borderId="0">
      <alignment vertical="center"/>
    </xf>
    <xf numFmtId="0" fontId="13" fillId="0" borderId="0"/>
    <xf numFmtId="0" fontId="13" fillId="0" borderId="0">
      <alignment vertical="center"/>
    </xf>
    <xf numFmtId="0" fontId="13" fillId="0" borderId="0"/>
  </cellStyleXfs>
  <cellXfs count="115">
    <xf numFmtId="0" fontId="0" fillId="0" borderId="0" xfId="0"/>
    <xf numFmtId="0" fontId="2" fillId="0" borderId="5" xfId="0" applyFont="1" applyBorder="1" applyAlignment="1">
      <alignment horizontal="center" vertical="center"/>
    </xf>
    <xf numFmtId="0" fontId="3" fillId="2" borderId="5" xfId="0" applyFont="1" applyFill="1" applyBorder="1" applyAlignment="1">
      <alignment horizontal="center" vertical="center"/>
    </xf>
    <xf numFmtId="0" fontId="3" fillId="0" borderId="3" xfId="0" applyFont="1" applyBorder="1" applyAlignment="1">
      <alignment horizontal="center" vertical="center"/>
    </xf>
    <xf numFmtId="0" fontId="0" fillId="0" borderId="5" xfId="0" applyBorder="1" applyAlignment="1">
      <alignment horizontal="center" vertical="center"/>
    </xf>
    <xf numFmtId="0" fontId="2" fillId="0" borderId="5" xfId="0" applyFont="1" applyBorder="1" applyAlignment="1">
      <alignment horizontal="left" vertical="center"/>
    </xf>
    <xf numFmtId="0" fontId="2" fillId="2" borderId="5" xfId="0" applyFont="1" applyFill="1" applyBorder="1" applyAlignment="1">
      <alignment horizontal="center" vertical="center"/>
    </xf>
    <xf numFmtId="0" fontId="1" fillId="0" borderId="8" xfId="0" applyFont="1" applyBorder="1" applyAlignment="1">
      <alignment vertical="center"/>
    </xf>
    <xf numFmtId="0" fontId="3" fillId="0" borderId="5" xfId="0" applyFont="1" applyBorder="1" applyAlignment="1">
      <alignment horizontal="center" vertical="center"/>
    </xf>
    <xf numFmtId="176" fontId="3" fillId="0" borderId="5" xfId="0" applyNumberFormat="1" applyFont="1" applyBorder="1" applyAlignment="1">
      <alignment horizontal="center" vertical="center"/>
    </xf>
    <xf numFmtId="9" fontId="3" fillId="0" borderId="5" xfId="0" applyNumberFormat="1" applyFont="1" applyBorder="1" applyAlignment="1">
      <alignment horizontal="center" vertical="center"/>
    </xf>
    <xf numFmtId="10" fontId="3" fillId="2" borderId="5" xfId="0" applyNumberFormat="1" applyFont="1" applyFill="1" applyBorder="1" applyAlignment="1">
      <alignment horizontal="center" vertical="center"/>
    </xf>
    <xf numFmtId="176" fontId="3" fillId="2" borderId="5" xfId="0" applyNumberFormat="1" applyFont="1" applyFill="1" applyBorder="1" applyAlignment="1">
      <alignment horizontal="center" vertical="center"/>
    </xf>
    <xf numFmtId="0" fontId="1" fillId="0" borderId="9" xfId="0" applyFont="1" applyBorder="1" applyAlignment="1">
      <alignment vertical="center"/>
    </xf>
    <xf numFmtId="0" fontId="3" fillId="0" borderId="10" xfId="0" applyFont="1" applyBorder="1" applyAlignment="1">
      <alignment vertical="center" wrapText="1"/>
    </xf>
    <xf numFmtId="0" fontId="3" fillId="0" borderId="10" xfId="0" applyFont="1" applyBorder="1" applyAlignment="1">
      <alignment horizontal="center" vertical="center" wrapText="1"/>
    </xf>
    <xf numFmtId="0" fontId="3" fillId="0" borderId="10" xfId="0" applyFont="1" applyBorder="1"/>
    <xf numFmtId="0" fontId="3" fillId="3" borderId="3" xfId="0" applyFont="1" applyFill="1" applyBorder="1" applyAlignment="1">
      <alignment horizontal="center" vertical="center"/>
    </xf>
    <xf numFmtId="0" fontId="1" fillId="3" borderId="2" xfId="0" applyFont="1" applyFill="1" applyBorder="1" applyAlignment="1">
      <alignment horizontal="center" vertical="center" wrapText="1"/>
    </xf>
    <xf numFmtId="176" fontId="3" fillId="3" borderId="11" xfId="0" applyNumberFormat="1" applyFont="1" applyFill="1" applyBorder="1" applyAlignment="1">
      <alignment horizontal="center" vertical="center"/>
    </xf>
    <xf numFmtId="0" fontId="6" fillId="0" borderId="0" xfId="0" applyFont="1"/>
    <xf numFmtId="0" fontId="3" fillId="3" borderId="5" xfId="0" applyFont="1" applyFill="1" applyBorder="1" applyAlignment="1">
      <alignment horizontal="center" vertical="center"/>
    </xf>
    <xf numFmtId="0" fontId="2" fillId="4" borderId="5" xfId="0" applyFont="1" applyFill="1" applyBorder="1" applyAlignment="1">
      <alignment horizontal="left" vertical="center"/>
    </xf>
    <xf numFmtId="0" fontId="2" fillId="4" borderId="5" xfId="0" applyFont="1" applyFill="1" applyBorder="1" applyAlignment="1">
      <alignment horizontal="left" vertical="center" wrapText="1"/>
    </xf>
    <xf numFmtId="9" fontId="8" fillId="3" borderId="5" xfId="0" applyNumberFormat="1" applyFont="1" applyFill="1" applyBorder="1" applyAlignment="1">
      <alignment horizontal="center" vertical="center"/>
    </xf>
    <xf numFmtId="176" fontId="8" fillId="3" borderId="5" xfId="0" applyNumberFormat="1" applyFont="1" applyFill="1" applyBorder="1" applyAlignment="1">
      <alignment horizontal="center" vertical="center"/>
    </xf>
    <xf numFmtId="10" fontId="8" fillId="3" borderId="11" xfId="0" applyNumberFormat="1" applyFont="1" applyFill="1" applyBorder="1" applyAlignment="1">
      <alignment horizontal="center" vertical="center"/>
    </xf>
    <xf numFmtId="176" fontId="8" fillId="3" borderId="11" xfId="0" applyNumberFormat="1" applyFont="1" applyFill="1" applyBorder="1" applyAlignment="1">
      <alignment horizontal="center" vertical="center"/>
    </xf>
    <xf numFmtId="0" fontId="10" fillId="0" borderId="0" xfId="7" applyFont="1"/>
    <xf numFmtId="0" fontId="11" fillId="0" borderId="0" xfId="7" applyFont="1" applyAlignment="1">
      <alignment vertical="center"/>
    </xf>
    <xf numFmtId="0" fontId="12" fillId="0" borderId="0" xfId="7" applyFont="1" applyAlignment="1">
      <alignment horizontal="center" vertical="center"/>
    </xf>
    <xf numFmtId="0" fontId="10" fillId="0" borderId="0" xfId="7" applyFont="1" applyAlignment="1">
      <alignment vertical="center"/>
    </xf>
    <xf numFmtId="0" fontId="10" fillId="0" borderId="14" xfId="7" applyFont="1" applyBorder="1" applyAlignment="1">
      <alignment vertical="center"/>
    </xf>
    <xf numFmtId="0" fontId="10" fillId="0" borderId="16" xfId="7" applyFont="1" applyBorder="1" applyAlignment="1">
      <alignment vertical="center"/>
    </xf>
    <xf numFmtId="0" fontId="20" fillId="0" borderId="14" xfId="7" applyFont="1" applyBorder="1" applyAlignment="1">
      <alignment vertical="center"/>
    </xf>
    <xf numFmtId="0" fontId="20" fillId="0" borderId="15" xfId="7" applyFont="1" applyBorder="1" applyAlignment="1">
      <alignment vertical="center" wrapText="1"/>
    </xf>
    <xf numFmtId="177" fontId="1" fillId="3" borderId="2" xfId="0" applyNumberFormat="1" applyFont="1" applyFill="1" applyBorder="1" applyAlignment="1">
      <alignment horizontal="center" vertical="center" wrapText="1"/>
    </xf>
    <xf numFmtId="177" fontId="3" fillId="3" borderId="11" xfId="0" applyNumberFormat="1" applyFont="1" applyFill="1" applyBorder="1" applyAlignment="1">
      <alignment horizontal="center" vertical="center"/>
    </xf>
    <xf numFmtId="177" fontId="0" fillId="0" borderId="0" xfId="0" applyNumberFormat="1" applyAlignment="1">
      <alignment vertical="center"/>
    </xf>
    <xf numFmtId="0" fontId="7" fillId="3" borderId="8" xfId="0" applyFont="1" applyFill="1" applyBorder="1" applyAlignment="1">
      <alignment horizontal="center" vertical="center" wrapText="1"/>
    </xf>
    <xf numFmtId="177" fontId="8" fillId="3" borderId="11" xfId="0" applyNumberFormat="1" applyFont="1" applyFill="1" applyBorder="1" applyAlignment="1">
      <alignment horizontal="center" vertical="center"/>
    </xf>
    <xf numFmtId="0" fontId="0" fillId="0" borderId="4" xfId="0" applyBorder="1" applyAlignment="1">
      <alignment horizontal="center" vertical="center"/>
    </xf>
    <xf numFmtId="0" fontId="2" fillId="4" borderId="17" xfId="0" applyFont="1" applyFill="1" applyBorder="1" applyAlignment="1">
      <alignment horizontal="left" vertical="center"/>
    </xf>
    <xf numFmtId="0" fontId="2" fillId="4" borderId="17" xfId="0" applyFont="1" applyFill="1" applyBorder="1" applyAlignment="1">
      <alignment horizontal="left" vertical="center" wrapText="1"/>
    </xf>
    <xf numFmtId="0" fontId="3" fillId="3" borderId="17" xfId="0" applyFont="1" applyFill="1" applyBorder="1" applyAlignment="1">
      <alignment horizontal="center" vertical="center"/>
    </xf>
    <xf numFmtId="0" fontId="0" fillId="0" borderId="17" xfId="0" applyBorder="1"/>
    <xf numFmtId="9" fontId="8" fillId="3" borderId="17" xfId="0" applyNumberFormat="1" applyFont="1" applyFill="1" applyBorder="1" applyAlignment="1">
      <alignment horizontal="center" vertical="center"/>
    </xf>
    <xf numFmtId="176" fontId="8" fillId="3" borderId="17" xfId="0" applyNumberFormat="1" applyFont="1" applyFill="1" applyBorder="1" applyAlignment="1">
      <alignment horizontal="center" vertical="center"/>
    </xf>
    <xf numFmtId="10" fontId="8" fillId="3" borderId="17" xfId="0" applyNumberFormat="1" applyFont="1" applyFill="1" applyBorder="1" applyAlignment="1">
      <alignment horizontal="center" vertical="center"/>
    </xf>
    <xf numFmtId="177" fontId="8" fillId="3" borderId="17" xfId="0" applyNumberFormat="1" applyFont="1" applyFill="1" applyBorder="1" applyAlignment="1">
      <alignment horizontal="center" vertical="center"/>
    </xf>
    <xf numFmtId="176" fontId="3" fillId="3" borderId="17" xfId="0" applyNumberFormat="1" applyFont="1" applyFill="1" applyBorder="1" applyAlignment="1">
      <alignment horizontal="center" vertical="center"/>
    </xf>
    <xf numFmtId="0" fontId="8" fillId="0" borderId="10" xfId="0" applyFont="1" applyBorder="1" applyAlignment="1">
      <alignment vertical="center" wrapText="1"/>
    </xf>
    <xf numFmtId="0" fontId="8" fillId="0" borderId="10" xfId="0" applyFont="1" applyBorder="1" applyAlignment="1">
      <alignment horizontal="left" vertical="center" wrapText="1"/>
    </xf>
    <xf numFmtId="0" fontId="8" fillId="0" borderId="10" xfId="0" applyFont="1" applyBorder="1" applyAlignment="1">
      <alignment horizontal="center" vertical="center" wrapText="1"/>
    </xf>
    <xf numFmtId="0" fontId="8" fillId="0" borderId="10" xfId="0" applyFont="1" applyBorder="1" applyAlignment="1">
      <alignment vertical="center"/>
    </xf>
    <xf numFmtId="0" fontId="9" fillId="0" borderId="10" xfId="0" applyFont="1" applyBorder="1" applyAlignment="1">
      <alignment vertical="center" wrapText="1"/>
    </xf>
    <xf numFmtId="0" fontId="8" fillId="0" borderId="18" xfId="0" applyFont="1" applyBorder="1" applyAlignment="1">
      <alignment vertical="center"/>
    </xf>
    <xf numFmtId="0" fontId="7" fillId="4" borderId="9" xfId="0" applyFont="1" applyFill="1" applyBorder="1" applyAlignment="1">
      <alignment vertical="center"/>
    </xf>
    <xf numFmtId="0" fontId="5" fillId="4" borderId="5" xfId="0" applyFont="1" applyFill="1" applyBorder="1" applyAlignment="1">
      <alignment horizontal="justify" vertical="center" wrapText="1"/>
    </xf>
    <xf numFmtId="0" fontId="3" fillId="2" borderId="4" xfId="0" applyFont="1" applyFill="1" applyBorder="1" applyAlignment="1">
      <alignment horizontal="center" vertical="center"/>
    </xf>
    <xf numFmtId="0" fontId="2" fillId="2" borderId="4" xfId="0" applyFont="1" applyFill="1" applyBorder="1" applyAlignment="1">
      <alignment horizontal="center" vertical="center"/>
    </xf>
    <xf numFmtId="10" fontId="8" fillId="3" borderId="24" xfId="0" applyNumberFormat="1" applyFont="1" applyFill="1" applyBorder="1" applyAlignment="1">
      <alignment horizontal="center" vertical="center"/>
    </xf>
    <xf numFmtId="0" fontId="9" fillId="0" borderId="12" xfId="0" applyFont="1" applyBorder="1" applyAlignment="1">
      <alignment vertical="center" wrapText="1"/>
    </xf>
    <xf numFmtId="0" fontId="10" fillId="0" borderId="14" xfId="7" applyFont="1" applyBorder="1" applyAlignment="1">
      <alignment vertical="center" wrapText="1"/>
    </xf>
    <xf numFmtId="0" fontId="22" fillId="4" borderId="5" xfId="0" applyFont="1" applyFill="1" applyBorder="1" applyAlignment="1">
      <alignment horizontal="left" vertical="center"/>
    </xf>
    <xf numFmtId="0" fontId="2" fillId="5" borderId="17" xfId="0" applyFont="1" applyFill="1" applyBorder="1" applyAlignment="1">
      <alignment vertical="center" wrapText="1"/>
    </xf>
    <xf numFmtId="0" fontId="2" fillId="3" borderId="4"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6" xfId="0" applyFont="1" applyFill="1" applyBorder="1" applyAlignment="1">
      <alignment horizontal="center" vertical="center" wrapText="1"/>
    </xf>
    <xf numFmtId="176" fontId="21" fillId="3" borderId="19" xfId="0" applyNumberFormat="1" applyFont="1" applyFill="1" applyBorder="1" applyAlignment="1">
      <alignment horizontal="right" vertical="center"/>
    </xf>
    <xf numFmtId="176" fontId="21" fillId="3" borderId="20" xfId="0" applyNumberFormat="1" applyFont="1" applyFill="1" applyBorder="1" applyAlignment="1">
      <alignment horizontal="right" vertical="center"/>
    </xf>
    <xf numFmtId="176" fontId="21" fillId="3" borderId="21" xfId="0" applyNumberFormat="1" applyFont="1" applyFill="1" applyBorder="1" applyAlignment="1">
      <alignment horizontal="right" vertical="center"/>
    </xf>
    <xf numFmtId="176" fontId="21" fillId="3" borderId="22" xfId="0" applyNumberFormat="1" applyFont="1" applyFill="1" applyBorder="1" applyAlignment="1">
      <alignment horizontal="right" vertical="center"/>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7" xfId="0" applyFont="1" applyFill="1" applyBorder="1" applyAlignment="1">
      <alignment horizontal="center" vertical="center"/>
    </xf>
    <xf numFmtId="0" fontId="19" fillId="3" borderId="5" xfId="0" applyFont="1" applyFill="1" applyBorder="1" applyAlignment="1">
      <alignment horizontal="center" vertical="center" wrapText="1"/>
    </xf>
    <xf numFmtId="0" fontId="8" fillId="3" borderId="5" xfId="0" applyFont="1" applyFill="1" applyBorder="1" applyAlignment="1">
      <alignment horizontal="center" vertical="center"/>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 fillId="3" borderId="8"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7" xfId="0" applyFont="1" applyFill="1" applyBorder="1" applyAlignment="1">
      <alignment horizontal="center" vertical="center"/>
    </xf>
    <xf numFmtId="0" fontId="2" fillId="3" borderId="3"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2" fillId="3" borderId="5" xfId="0" applyFont="1" applyFill="1" applyBorder="1" applyAlignment="1">
      <alignment horizontal="center" vertical="center" wrapText="1"/>
    </xf>
    <xf numFmtId="0" fontId="8" fillId="3" borderId="5" xfId="0" applyFont="1" applyFill="1" applyBorder="1" applyAlignment="1">
      <alignment horizontal="center" vertical="center" wrapText="1"/>
    </xf>
    <xf numFmtId="177" fontId="4" fillId="3" borderId="4" xfId="0" applyNumberFormat="1" applyFont="1" applyFill="1" applyBorder="1" applyAlignment="1">
      <alignment horizontal="center" vertical="center" wrapText="1"/>
    </xf>
    <xf numFmtId="177" fontId="4" fillId="3" borderId="6" xfId="0" applyNumberFormat="1" applyFont="1" applyFill="1" applyBorder="1" applyAlignment="1">
      <alignment horizontal="center" vertical="center" wrapText="1"/>
    </xf>
    <xf numFmtId="0" fontId="2" fillId="3" borderId="5" xfId="0" applyFont="1" applyFill="1" applyBorder="1" applyAlignment="1">
      <alignment horizontal="center" vertical="center"/>
    </xf>
    <xf numFmtId="0" fontId="3" fillId="0" borderId="10" xfId="0" applyFont="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3"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5" xfId="0" applyFont="1" applyBorder="1" applyAlignment="1">
      <alignment horizontal="center" vertical="center" wrapText="1"/>
    </xf>
    <xf numFmtId="0" fontId="23" fillId="0" borderId="5" xfId="9" applyFont="1" applyBorder="1" applyAlignment="1">
      <alignment horizontal="center" vertical="center"/>
    </xf>
    <xf numFmtId="0" fontId="13" fillId="0" borderId="0" xfId="9"/>
    <xf numFmtId="0" fontId="24" fillId="0" borderId="5" xfId="9" applyFont="1" applyBorder="1" applyAlignment="1">
      <alignment horizontal="center" vertical="center"/>
    </xf>
    <xf numFmtId="178" fontId="24" fillId="0" borderId="5" xfId="9" applyNumberFormat="1" applyFont="1" applyBorder="1" applyAlignment="1">
      <alignment horizontal="center" vertical="center"/>
    </xf>
    <xf numFmtId="178" fontId="25" fillId="0" borderId="5" xfId="9" applyNumberFormat="1" applyFont="1" applyBorder="1" applyAlignment="1">
      <alignment horizontal="center" vertical="center"/>
    </xf>
    <xf numFmtId="178" fontId="25" fillId="0" borderId="5" xfId="9" applyNumberFormat="1" applyFont="1" applyBorder="1" applyAlignment="1">
      <alignment horizontal="right" vertical="center"/>
    </xf>
    <xf numFmtId="178" fontId="13" fillId="0" borderId="0" xfId="9" applyNumberFormat="1"/>
  </cellXfs>
  <cellStyles count="10">
    <cellStyle name="常规" xfId="0" builtinId="0"/>
    <cellStyle name="常规 100" xfId="3" xr:uid="{00000000-0005-0000-0000-000035000000}"/>
    <cellStyle name="常规 101" xfId="1" xr:uid="{00000000-0005-0000-0000-000005000000}"/>
    <cellStyle name="常规 102" xfId="2" xr:uid="{00000000-0005-0000-0000-00000E000000}"/>
    <cellStyle name="常规 103" xfId="4" xr:uid="{00000000-0005-0000-0000-000036000000}"/>
    <cellStyle name="常规 14 2" xfId="5" xr:uid="{00000000-0005-0000-0000-000037000000}"/>
    <cellStyle name="常规 2" xfId="6" xr:uid="{00000000-0005-0000-0000-000038000000}"/>
    <cellStyle name="常规 3" xfId="7" xr:uid="{00000000-0005-0000-0000-000039000000}"/>
    <cellStyle name="常规 4" xfId="8" xr:uid="{00000000-0005-0000-0000-00003A000000}"/>
    <cellStyle name="常规 5" xfId="9" xr:uid="{DBDD13E4-3686-4351-9731-968FB39B7AD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18"/>
  <sheetViews>
    <sheetView tabSelected="1" topLeftCell="A4" zoomScale="115" zoomScaleNormal="115" workbookViewId="0">
      <selection activeCell="B7" sqref="B7"/>
    </sheetView>
  </sheetViews>
  <sheetFormatPr defaultColWidth="9" defaultRowHeight="14.25"/>
  <cols>
    <col min="1" max="1" width="5.375" style="29" customWidth="1"/>
    <col min="2" max="2" width="186.875" style="29" customWidth="1"/>
    <col min="3" max="16384" width="9" style="29"/>
  </cols>
  <sheetData>
    <row r="1" spans="2:2" s="28" customFormat="1" ht="36.75">
      <c r="B1" s="30" t="s">
        <v>0</v>
      </c>
    </row>
    <row r="2" spans="2:2" s="28" customFormat="1" ht="9" customHeight="1" thickBot="1">
      <c r="B2" s="31"/>
    </row>
    <row r="3" spans="2:2" s="28" customFormat="1" ht="48" customHeight="1" thickBot="1">
      <c r="B3" s="34" t="s">
        <v>32</v>
      </c>
    </row>
    <row r="4" spans="2:2" s="28" customFormat="1" ht="23.1" customHeight="1" thickBot="1">
      <c r="B4" s="34" t="s">
        <v>33</v>
      </c>
    </row>
    <row r="5" spans="2:2" s="28" customFormat="1" ht="23.1" customHeight="1" thickBot="1">
      <c r="B5" s="32" t="s">
        <v>34</v>
      </c>
    </row>
    <row r="6" spans="2:2" s="28" customFormat="1" ht="48.95" customHeight="1" thickBot="1">
      <c r="B6" s="63" t="s">
        <v>83</v>
      </c>
    </row>
    <row r="7" spans="2:2" s="28" customFormat="1" ht="23.1" customHeight="1" thickBot="1">
      <c r="B7" s="34" t="s">
        <v>35</v>
      </c>
    </row>
    <row r="8" spans="2:2" s="28" customFormat="1" ht="45.95" customHeight="1" thickBot="1">
      <c r="B8" s="35" t="s">
        <v>36</v>
      </c>
    </row>
    <row r="9" spans="2:2" s="28" customFormat="1" ht="23.1" customHeight="1" thickBot="1">
      <c r="B9" s="34" t="s">
        <v>37</v>
      </c>
    </row>
    <row r="10" spans="2:2" s="28" customFormat="1" ht="23.1" customHeight="1" thickBot="1">
      <c r="B10" s="33"/>
    </row>
    <row r="11" spans="2:2" s="28" customFormat="1" ht="23.1" customHeight="1" thickBot="1">
      <c r="B11" s="32" t="s">
        <v>1</v>
      </c>
    </row>
    <row r="12" spans="2:2" ht="21.95" customHeight="1" thickBot="1">
      <c r="B12" s="32" t="s">
        <v>2</v>
      </c>
    </row>
    <row r="13" spans="2:2" ht="21.95" customHeight="1" thickBot="1">
      <c r="B13" s="32" t="s">
        <v>3</v>
      </c>
    </row>
    <row r="14" spans="2:2" ht="21.95" customHeight="1" thickBot="1">
      <c r="B14" s="32" t="s">
        <v>4</v>
      </c>
    </row>
    <row r="15" spans="2:2" ht="21.95" customHeight="1" thickBot="1">
      <c r="B15" s="34" t="s">
        <v>38</v>
      </c>
    </row>
    <row r="16" spans="2:2" ht="21.95" customHeight="1" thickBot="1">
      <c r="B16" s="34" t="s">
        <v>39</v>
      </c>
    </row>
    <row r="17" spans="2:2" ht="21.95" customHeight="1" thickBot="1">
      <c r="B17" s="34" t="s">
        <v>40</v>
      </c>
    </row>
    <row r="18" spans="2:2" ht="21.95" customHeight="1" thickBot="1">
      <c r="B18" s="34" t="s">
        <v>41</v>
      </c>
    </row>
  </sheetData>
  <phoneticPr fontId="18" type="noConversion"/>
  <pageMargins left="0.69930555555555596" right="0.69930555555555596" top="0.75" bottom="0.75" header="0.3" footer="0.3"/>
  <pageSetup paperSize="9" scale="45"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6BE89-867E-46AE-A4EA-333F34A5476F}">
  <dimension ref="A1:B9"/>
  <sheetViews>
    <sheetView view="pageBreakPreview" zoomScale="145" zoomScaleNormal="100" zoomScaleSheetLayoutView="145" workbookViewId="0">
      <selection activeCell="B8" sqref="B8"/>
    </sheetView>
  </sheetViews>
  <sheetFormatPr defaultColWidth="9" defaultRowHeight="14.25"/>
  <cols>
    <col min="1" max="1" width="21.5" style="109" customWidth="1"/>
    <col min="2" max="2" width="40.25" style="114" customWidth="1"/>
    <col min="3" max="3" width="14" style="109" customWidth="1"/>
    <col min="4" max="16384" width="9" style="109"/>
  </cols>
  <sheetData>
    <row r="1" spans="1:2" ht="39.75" customHeight="1">
      <c r="A1" s="108" t="s">
        <v>100</v>
      </c>
      <c r="B1" s="108"/>
    </row>
    <row r="2" spans="1:2" ht="33.75" customHeight="1">
      <c r="A2" s="110" t="s">
        <v>101</v>
      </c>
      <c r="B2" s="111" t="s">
        <v>43</v>
      </c>
    </row>
    <row r="3" spans="1:2" ht="60" customHeight="1">
      <c r="A3" s="110" t="s">
        <v>103</v>
      </c>
      <c r="B3" s="112"/>
    </row>
    <row r="4" spans="1:2" ht="60" customHeight="1">
      <c r="A4" s="110" t="s">
        <v>105</v>
      </c>
      <c r="B4" s="112"/>
    </row>
    <row r="5" spans="1:2" ht="60" customHeight="1">
      <c r="A5" s="110" t="s">
        <v>48</v>
      </c>
      <c r="B5" s="112"/>
    </row>
    <row r="6" spans="1:2" ht="60" customHeight="1">
      <c r="A6" s="110" t="s">
        <v>107</v>
      </c>
      <c r="B6" s="112"/>
    </row>
    <row r="7" spans="1:2" ht="60" customHeight="1">
      <c r="A7" s="110" t="s">
        <v>109</v>
      </c>
      <c r="B7" s="112"/>
    </row>
    <row r="8" spans="1:2" ht="60" customHeight="1">
      <c r="A8" s="110" t="s">
        <v>111</v>
      </c>
      <c r="B8" s="112"/>
    </row>
    <row r="9" spans="1:2" ht="60" customHeight="1">
      <c r="A9" s="110" t="s">
        <v>56</v>
      </c>
      <c r="B9" s="113">
        <f>SUM(B3:B7)</f>
        <v>0</v>
      </c>
    </row>
  </sheetData>
  <mergeCells count="1">
    <mergeCell ref="A1:B1"/>
  </mergeCells>
  <phoneticPr fontId="1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T34"/>
  <sheetViews>
    <sheetView zoomScale="70" zoomScaleNormal="70" workbookViewId="0">
      <pane xSplit="5" ySplit="4" topLeftCell="F5" activePane="bottomRight" state="frozen"/>
      <selection pane="topRight"/>
      <selection pane="bottomLeft"/>
      <selection pane="bottomRight" activeCell="C32" sqref="C32"/>
    </sheetView>
  </sheetViews>
  <sheetFormatPr defaultColWidth="9" defaultRowHeight="14.25"/>
  <cols>
    <col min="1" max="1" width="6.375" customWidth="1"/>
    <col min="2" max="2" width="5" customWidth="1"/>
    <col min="3" max="3" width="8.5" customWidth="1"/>
    <col min="4" max="4" width="32.625" customWidth="1"/>
    <col min="5" max="5" width="44" customWidth="1"/>
    <col min="6" max="6" width="10.625" customWidth="1"/>
    <col min="7" max="7" width="10.875" customWidth="1"/>
    <col min="8" max="8" width="26.125" customWidth="1"/>
    <col min="9" max="9" width="16.25" customWidth="1"/>
    <col min="10" max="10" width="12.125" customWidth="1"/>
    <col min="11" max="11" width="10.125" customWidth="1"/>
    <col min="12" max="12" width="10.625" customWidth="1"/>
    <col min="13" max="13" width="14.625" style="20" customWidth="1"/>
    <col min="14" max="14" width="15.625" style="20" customWidth="1"/>
    <col min="15" max="15" width="16" style="20" customWidth="1"/>
    <col min="16" max="16" width="15.625" style="20" customWidth="1"/>
    <col min="17" max="17" width="19.375" style="20" customWidth="1"/>
    <col min="18" max="18" width="15.625" style="38" customWidth="1"/>
    <col min="19" max="19" width="15.625" customWidth="1"/>
    <col min="20" max="20" width="16.375" style="20" customWidth="1"/>
  </cols>
  <sheetData>
    <row r="1" spans="2:20" ht="15" thickBot="1"/>
    <row r="2" spans="2:20" ht="36.950000000000003" customHeight="1">
      <c r="B2" s="74" t="s">
        <v>82</v>
      </c>
      <c r="C2" s="75"/>
      <c r="D2" s="75"/>
      <c r="E2" s="75"/>
      <c r="F2" s="75"/>
      <c r="G2" s="75"/>
      <c r="H2" s="75"/>
      <c r="I2" s="75"/>
      <c r="J2" s="75"/>
      <c r="K2" s="76"/>
      <c r="L2" s="81" t="s">
        <v>5</v>
      </c>
      <c r="M2" s="75"/>
      <c r="N2" s="76"/>
      <c r="O2" s="82" t="s">
        <v>6</v>
      </c>
      <c r="P2" s="83"/>
      <c r="Q2" s="39" t="s">
        <v>7</v>
      </c>
      <c r="R2" s="36"/>
      <c r="S2" s="18"/>
      <c r="T2" s="57"/>
    </row>
    <row r="3" spans="2:20" ht="16.5" customHeight="1">
      <c r="B3" s="84" t="s">
        <v>8</v>
      </c>
      <c r="C3" s="94" t="s">
        <v>9</v>
      </c>
      <c r="D3" s="94" t="s">
        <v>10</v>
      </c>
      <c r="E3" s="94" t="s">
        <v>11</v>
      </c>
      <c r="F3" s="85" t="s">
        <v>12</v>
      </c>
      <c r="G3" s="85" t="s">
        <v>13</v>
      </c>
      <c r="H3" s="90" t="s">
        <v>14</v>
      </c>
      <c r="I3" s="85" t="s">
        <v>15</v>
      </c>
      <c r="J3" s="85" t="s">
        <v>16</v>
      </c>
      <c r="K3" s="85" t="s">
        <v>17</v>
      </c>
      <c r="L3" s="86" t="s">
        <v>18</v>
      </c>
      <c r="M3" s="91" t="s">
        <v>19</v>
      </c>
      <c r="N3" s="77" t="s">
        <v>31</v>
      </c>
      <c r="O3" s="79" t="s">
        <v>20</v>
      </c>
      <c r="P3" s="79" t="s">
        <v>21</v>
      </c>
      <c r="Q3" s="79" t="s">
        <v>22</v>
      </c>
      <c r="R3" s="92" t="s">
        <v>42</v>
      </c>
      <c r="S3" s="68" t="s">
        <v>43</v>
      </c>
      <c r="T3" s="88" t="s">
        <v>23</v>
      </c>
    </row>
    <row r="4" spans="2:20" ht="30" customHeight="1">
      <c r="B4" s="84"/>
      <c r="C4" s="94"/>
      <c r="D4" s="94"/>
      <c r="E4" s="94"/>
      <c r="F4" s="85"/>
      <c r="G4" s="85"/>
      <c r="H4" s="90"/>
      <c r="I4" s="85"/>
      <c r="J4" s="85"/>
      <c r="K4" s="85"/>
      <c r="L4" s="85"/>
      <c r="M4" s="78"/>
      <c r="N4" s="78"/>
      <c r="O4" s="80"/>
      <c r="P4" s="80"/>
      <c r="Q4" s="80"/>
      <c r="R4" s="93"/>
      <c r="S4" s="69"/>
      <c r="T4" s="89"/>
    </row>
    <row r="5" spans="2:20" ht="66.75" customHeight="1">
      <c r="B5" s="17">
        <v>1</v>
      </c>
      <c r="C5" s="90" t="s">
        <v>102</v>
      </c>
      <c r="D5" s="22" t="s">
        <v>45</v>
      </c>
      <c r="E5" s="23" t="s">
        <v>59</v>
      </c>
      <c r="F5" s="21" t="s">
        <v>24</v>
      </c>
      <c r="G5" s="2"/>
      <c r="H5" s="6"/>
      <c r="I5" s="2"/>
      <c r="J5" s="2"/>
      <c r="K5" s="2"/>
      <c r="L5" s="12">
        <v>0</v>
      </c>
      <c r="M5" s="24">
        <v>0.13</v>
      </c>
      <c r="N5" s="25">
        <f t="shared" ref="N5:N6" si="0">ROUND(L5*(1+M5),2)</f>
        <v>0</v>
      </c>
      <c r="O5" s="26"/>
      <c r="P5" s="26"/>
      <c r="Q5" s="27">
        <f>N5*(1+O5+P5)</f>
        <v>0</v>
      </c>
      <c r="R5" s="37">
        <v>8000</v>
      </c>
      <c r="S5" s="19">
        <f>R5*Q5</f>
        <v>0</v>
      </c>
      <c r="T5" s="51"/>
    </row>
    <row r="6" spans="2:20" ht="148.5" customHeight="1">
      <c r="B6" s="17">
        <v>2</v>
      </c>
      <c r="C6" s="90"/>
      <c r="D6" s="22" t="s">
        <v>84</v>
      </c>
      <c r="E6" s="23" t="s">
        <v>87</v>
      </c>
      <c r="F6" s="21" t="s">
        <v>24</v>
      </c>
      <c r="G6" s="2"/>
      <c r="H6" s="6"/>
      <c r="I6" s="2"/>
      <c r="J6" s="2"/>
      <c r="K6" s="2"/>
      <c r="L6" s="12">
        <v>0</v>
      </c>
      <c r="M6" s="24">
        <v>0.13</v>
      </c>
      <c r="N6" s="25">
        <f t="shared" si="0"/>
        <v>0</v>
      </c>
      <c r="O6" s="26"/>
      <c r="P6" s="26"/>
      <c r="Q6" s="27">
        <f t="shared" ref="Q6" si="1">N6*(1+O6+P6)</f>
        <v>0</v>
      </c>
      <c r="R6" s="37">
        <v>4000</v>
      </c>
      <c r="S6" s="19">
        <f t="shared" ref="S6:S8" si="2">R6*Q6</f>
        <v>0</v>
      </c>
      <c r="T6" s="52"/>
    </row>
    <row r="7" spans="2:20" ht="103.5" customHeight="1">
      <c r="B7" s="17">
        <v>3</v>
      </c>
      <c r="C7" s="90"/>
      <c r="D7" s="22" t="s">
        <v>98</v>
      </c>
      <c r="E7" s="23" t="s">
        <v>97</v>
      </c>
      <c r="F7" s="21" t="s">
        <v>24</v>
      </c>
      <c r="G7" s="2"/>
      <c r="H7" s="6"/>
      <c r="I7" s="2"/>
      <c r="J7" s="2"/>
      <c r="K7" s="2"/>
      <c r="L7" s="12">
        <v>0</v>
      </c>
      <c r="M7" s="24">
        <v>0.13</v>
      </c>
      <c r="N7" s="25">
        <f t="shared" ref="N7" si="3">ROUND(L7*(1+M7),2)</f>
        <v>0</v>
      </c>
      <c r="O7" s="26"/>
      <c r="P7" s="26"/>
      <c r="Q7" s="27">
        <f t="shared" ref="Q7" si="4">N7*(1+O7+P7)</f>
        <v>0</v>
      </c>
      <c r="R7" s="37">
        <v>4000</v>
      </c>
      <c r="S7" s="19">
        <f t="shared" ref="S7" si="5">R7*Q7</f>
        <v>0</v>
      </c>
      <c r="T7" s="52"/>
    </row>
    <row r="8" spans="2:20" ht="100.5" customHeight="1">
      <c r="B8" s="17">
        <v>4</v>
      </c>
      <c r="C8" s="90"/>
      <c r="D8" s="22" t="s">
        <v>99</v>
      </c>
      <c r="E8" s="23" t="s">
        <v>85</v>
      </c>
      <c r="F8" s="21" t="s">
        <v>24</v>
      </c>
      <c r="G8" s="2"/>
      <c r="H8" s="6"/>
      <c r="I8" s="2"/>
      <c r="J8" s="2"/>
      <c r="K8" s="2"/>
      <c r="L8" s="12">
        <v>0</v>
      </c>
      <c r="M8" s="24">
        <v>0.13</v>
      </c>
      <c r="N8" s="25">
        <f t="shared" ref="N8:N29" si="6">ROUND(L8*(1+M8),2)</f>
        <v>0</v>
      </c>
      <c r="O8" s="26"/>
      <c r="P8" s="26"/>
      <c r="Q8" s="27">
        <f t="shared" ref="Q8:Q29" si="7">N8*(1+O8+P8)</f>
        <v>0</v>
      </c>
      <c r="R8" s="37">
        <v>12000</v>
      </c>
      <c r="S8" s="19">
        <f t="shared" si="2"/>
        <v>0</v>
      </c>
      <c r="T8" s="52"/>
    </row>
    <row r="9" spans="2:20" ht="246" customHeight="1">
      <c r="B9" s="17">
        <v>5</v>
      </c>
      <c r="C9" s="90"/>
      <c r="D9" s="22" t="s">
        <v>46</v>
      </c>
      <c r="E9" s="58" t="s">
        <v>62</v>
      </c>
      <c r="F9" s="21" t="s">
        <v>24</v>
      </c>
      <c r="G9" s="2"/>
      <c r="H9" s="6"/>
      <c r="I9" s="2"/>
      <c r="J9" s="2"/>
      <c r="K9" s="2"/>
      <c r="L9" s="12">
        <v>0</v>
      </c>
      <c r="M9" s="24">
        <v>0.13</v>
      </c>
      <c r="N9" s="25">
        <f t="shared" si="6"/>
        <v>0</v>
      </c>
      <c r="O9" s="26"/>
      <c r="P9" s="26"/>
      <c r="Q9" s="27">
        <f t="shared" si="7"/>
        <v>0</v>
      </c>
      <c r="R9" s="37">
        <v>8000</v>
      </c>
      <c r="S9" s="19">
        <f t="shared" ref="S9:S29" si="8">R9*Q9</f>
        <v>0</v>
      </c>
      <c r="T9" s="53"/>
    </row>
    <row r="10" spans="2:20" ht="75" customHeight="1">
      <c r="B10" s="17">
        <v>6</v>
      </c>
      <c r="C10" s="66" t="s">
        <v>104</v>
      </c>
      <c r="D10" s="22" t="s">
        <v>63</v>
      </c>
      <c r="E10" s="23" t="s">
        <v>60</v>
      </c>
      <c r="F10" s="21" t="s">
        <v>24</v>
      </c>
      <c r="G10" s="2"/>
      <c r="H10" s="6"/>
      <c r="I10" s="2"/>
      <c r="J10" s="2"/>
      <c r="K10" s="2"/>
      <c r="L10" s="12">
        <v>0</v>
      </c>
      <c r="M10" s="24">
        <v>0.13</v>
      </c>
      <c r="N10" s="25">
        <f t="shared" si="6"/>
        <v>0</v>
      </c>
      <c r="O10" s="26"/>
      <c r="P10" s="26"/>
      <c r="Q10" s="27">
        <f t="shared" si="7"/>
        <v>0</v>
      </c>
      <c r="R10" s="37">
        <v>8000</v>
      </c>
      <c r="S10" s="19">
        <f t="shared" si="8"/>
        <v>0</v>
      </c>
      <c r="T10" s="51"/>
    </row>
    <row r="11" spans="2:20" ht="75" customHeight="1">
      <c r="B11" s="17">
        <v>7</v>
      </c>
      <c r="C11" s="67"/>
      <c r="D11" s="22" t="s">
        <v>64</v>
      </c>
      <c r="E11" s="23" t="s">
        <v>60</v>
      </c>
      <c r="F11" s="21" t="s">
        <v>24</v>
      </c>
      <c r="G11" s="2"/>
      <c r="H11" s="6"/>
      <c r="I11" s="2"/>
      <c r="J11" s="2"/>
      <c r="K11" s="2"/>
      <c r="L11" s="12">
        <v>0</v>
      </c>
      <c r="M11" s="24">
        <v>0.13</v>
      </c>
      <c r="N11" s="25">
        <f t="shared" ref="N11:N13" si="9">ROUND(L11*(1+M11),2)</f>
        <v>0</v>
      </c>
      <c r="O11" s="26"/>
      <c r="P11" s="26"/>
      <c r="Q11" s="27">
        <f t="shared" si="7"/>
        <v>0</v>
      </c>
      <c r="R11" s="37">
        <v>24000</v>
      </c>
      <c r="S11" s="19">
        <f t="shared" si="8"/>
        <v>0</v>
      </c>
      <c r="T11" s="51"/>
    </row>
    <row r="12" spans="2:20" ht="75" customHeight="1">
      <c r="B12" s="17">
        <v>8</v>
      </c>
      <c r="C12" s="67"/>
      <c r="D12" s="22" t="s">
        <v>65</v>
      </c>
      <c r="E12" s="23" t="s">
        <v>60</v>
      </c>
      <c r="F12" s="21" t="s">
        <v>24</v>
      </c>
      <c r="G12" s="2"/>
      <c r="H12" s="6"/>
      <c r="I12" s="2"/>
      <c r="J12" s="2"/>
      <c r="K12" s="2"/>
      <c r="L12" s="12">
        <v>0</v>
      </c>
      <c r="M12" s="24">
        <v>0.13</v>
      </c>
      <c r="N12" s="25">
        <f t="shared" si="9"/>
        <v>0</v>
      </c>
      <c r="O12" s="26"/>
      <c r="P12" s="26"/>
      <c r="Q12" s="27">
        <f t="shared" si="7"/>
        <v>0</v>
      </c>
      <c r="R12" s="37">
        <v>24000</v>
      </c>
      <c r="S12" s="19">
        <f t="shared" si="8"/>
        <v>0</v>
      </c>
      <c r="T12" s="51"/>
    </row>
    <row r="13" spans="2:20" ht="75" customHeight="1">
      <c r="B13" s="17">
        <v>9</v>
      </c>
      <c r="C13" s="67"/>
      <c r="D13" s="22" t="s">
        <v>66</v>
      </c>
      <c r="E13" s="23" t="s">
        <v>61</v>
      </c>
      <c r="F13" s="21" t="s">
        <v>24</v>
      </c>
      <c r="G13" s="2"/>
      <c r="H13" s="6"/>
      <c r="I13" s="2"/>
      <c r="J13" s="2"/>
      <c r="K13" s="2"/>
      <c r="L13" s="12">
        <v>0</v>
      </c>
      <c r="M13" s="24">
        <v>0.13</v>
      </c>
      <c r="N13" s="25">
        <f t="shared" si="9"/>
        <v>0</v>
      </c>
      <c r="O13" s="26"/>
      <c r="P13" s="26"/>
      <c r="Q13" s="27">
        <f t="shared" si="7"/>
        <v>0</v>
      </c>
      <c r="R13" s="37">
        <v>8000</v>
      </c>
      <c r="S13" s="19">
        <f t="shared" si="8"/>
        <v>0</v>
      </c>
      <c r="T13" s="51"/>
    </row>
    <row r="14" spans="2:20" ht="85.5" customHeight="1">
      <c r="B14" s="17">
        <v>10</v>
      </c>
      <c r="C14" s="67"/>
      <c r="D14" s="22" t="s">
        <v>67</v>
      </c>
      <c r="E14" s="23" t="s">
        <v>61</v>
      </c>
      <c r="F14" s="21" t="s">
        <v>24</v>
      </c>
      <c r="G14" s="2"/>
      <c r="H14" s="6"/>
      <c r="I14" s="2"/>
      <c r="J14" s="2"/>
      <c r="K14" s="2"/>
      <c r="L14" s="12">
        <v>0</v>
      </c>
      <c r="M14" s="24">
        <v>0.13</v>
      </c>
      <c r="N14" s="25">
        <f t="shared" si="6"/>
        <v>0</v>
      </c>
      <c r="O14" s="26"/>
      <c r="P14" s="26"/>
      <c r="Q14" s="27">
        <f t="shared" si="7"/>
        <v>0</v>
      </c>
      <c r="R14" s="37">
        <v>24000</v>
      </c>
      <c r="S14" s="19">
        <f t="shared" si="8"/>
        <v>0</v>
      </c>
      <c r="T14" s="51"/>
    </row>
    <row r="15" spans="2:20" ht="86.25" customHeight="1">
      <c r="B15" s="17">
        <v>11</v>
      </c>
      <c r="C15" s="67"/>
      <c r="D15" s="22" t="s">
        <v>68</v>
      </c>
      <c r="E15" s="23" t="s">
        <v>61</v>
      </c>
      <c r="F15" s="21" t="s">
        <v>24</v>
      </c>
      <c r="G15" s="2"/>
      <c r="H15" s="6"/>
      <c r="I15" s="2"/>
      <c r="J15" s="2"/>
      <c r="K15" s="2"/>
      <c r="L15" s="12">
        <v>0</v>
      </c>
      <c r="M15" s="24">
        <v>0.13</v>
      </c>
      <c r="N15" s="25">
        <f t="shared" si="6"/>
        <v>0</v>
      </c>
      <c r="O15" s="26"/>
      <c r="P15" s="26"/>
      <c r="Q15" s="27">
        <f t="shared" si="7"/>
        <v>0</v>
      </c>
      <c r="R15" s="37">
        <v>24000</v>
      </c>
      <c r="S15" s="19">
        <f t="shared" si="8"/>
        <v>0</v>
      </c>
      <c r="T15" s="51"/>
    </row>
    <row r="16" spans="2:20" ht="86.25" customHeight="1">
      <c r="B16" s="17">
        <v>12</v>
      </c>
      <c r="C16" s="67"/>
      <c r="D16" s="64" t="s">
        <v>88</v>
      </c>
      <c r="E16" s="23" t="s">
        <v>92</v>
      </c>
      <c r="F16" s="21" t="s">
        <v>24</v>
      </c>
      <c r="G16" s="2"/>
      <c r="H16" s="6"/>
      <c r="I16" s="2"/>
      <c r="J16" s="2"/>
      <c r="K16" s="2"/>
      <c r="L16" s="12">
        <v>0</v>
      </c>
      <c r="M16" s="24">
        <v>0.13</v>
      </c>
      <c r="N16" s="25">
        <f t="shared" ref="N16:N19" si="10">ROUND(L16*(1+M16),2)</f>
        <v>0</v>
      </c>
      <c r="O16" s="26"/>
      <c r="P16" s="26"/>
      <c r="Q16" s="27">
        <f t="shared" si="7"/>
        <v>0</v>
      </c>
      <c r="R16" s="37">
        <v>20000</v>
      </c>
      <c r="S16" s="19">
        <f t="shared" si="8"/>
        <v>0</v>
      </c>
      <c r="T16" s="51"/>
    </row>
    <row r="17" spans="2:20" ht="86.25" customHeight="1">
      <c r="B17" s="17">
        <v>13</v>
      </c>
      <c r="C17" s="67"/>
      <c r="D17" s="22" t="s">
        <v>89</v>
      </c>
      <c r="E17" s="23" t="s">
        <v>95</v>
      </c>
      <c r="F17" s="21" t="s">
        <v>24</v>
      </c>
      <c r="G17" s="2"/>
      <c r="H17" s="6"/>
      <c r="I17" s="2"/>
      <c r="J17" s="2"/>
      <c r="K17" s="2"/>
      <c r="L17" s="12">
        <v>0</v>
      </c>
      <c r="M17" s="24">
        <v>0.13</v>
      </c>
      <c r="N17" s="25">
        <f t="shared" si="10"/>
        <v>0</v>
      </c>
      <c r="O17" s="26"/>
      <c r="P17" s="26"/>
      <c r="Q17" s="27">
        <f t="shared" si="7"/>
        <v>0</v>
      </c>
      <c r="R17" s="37">
        <v>60000</v>
      </c>
      <c r="S17" s="19">
        <f t="shared" si="8"/>
        <v>0</v>
      </c>
      <c r="T17" s="51"/>
    </row>
    <row r="18" spans="2:20" ht="86.25" customHeight="1">
      <c r="B18" s="17">
        <v>14</v>
      </c>
      <c r="C18" s="67"/>
      <c r="D18" s="22" t="s">
        <v>90</v>
      </c>
      <c r="E18" s="23" t="s">
        <v>93</v>
      </c>
      <c r="F18" s="21" t="s">
        <v>24</v>
      </c>
      <c r="G18" s="2"/>
      <c r="H18" s="6"/>
      <c r="I18" s="2"/>
      <c r="J18" s="2"/>
      <c r="K18" s="2"/>
      <c r="L18" s="12">
        <v>0</v>
      </c>
      <c r="M18" s="24">
        <v>0.13</v>
      </c>
      <c r="N18" s="25">
        <f t="shared" si="10"/>
        <v>0</v>
      </c>
      <c r="O18" s="26"/>
      <c r="P18" s="26"/>
      <c r="Q18" s="27">
        <f t="shared" si="7"/>
        <v>0</v>
      </c>
      <c r="R18" s="37">
        <v>4000</v>
      </c>
      <c r="S18" s="19">
        <f t="shared" si="8"/>
        <v>0</v>
      </c>
      <c r="T18" s="51"/>
    </row>
    <row r="19" spans="2:20" ht="86.25" customHeight="1">
      <c r="B19" s="17">
        <v>15</v>
      </c>
      <c r="C19" s="87"/>
      <c r="D19" s="22" t="s">
        <v>91</v>
      </c>
      <c r="E19" s="23" t="s">
        <v>94</v>
      </c>
      <c r="F19" s="21" t="s">
        <v>24</v>
      </c>
      <c r="G19" s="2"/>
      <c r="H19" s="6"/>
      <c r="I19" s="2"/>
      <c r="J19" s="2"/>
      <c r="K19" s="2"/>
      <c r="L19" s="12">
        <v>0</v>
      </c>
      <c r="M19" s="24">
        <v>0.13</v>
      </c>
      <c r="N19" s="25">
        <f t="shared" si="10"/>
        <v>0</v>
      </c>
      <c r="O19" s="26"/>
      <c r="P19" s="26"/>
      <c r="Q19" s="27">
        <f t="shared" si="7"/>
        <v>0</v>
      </c>
      <c r="R19" s="37">
        <v>4000</v>
      </c>
      <c r="S19" s="19">
        <f t="shared" si="8"/>
        <v>0</v>
      </c>
      <c r="T19" s="51"/>
    </row>
    <row r="20" spans="2:20" ht="153.75" customHeight="1">
      <c r="B20" s="17">
        <v>16</v>
      </c>
      <c r="C20" s="90" t="s">
        <v>48</v>
      </c>
      <c r="D20" s="23" t="s">
        <v>69</v>
      </c>
      <c r="E20" s="23" t="s">
        <v>86</v>
      </c>
      <c r="F20" s="21" t="s">
        <v>24</v>
      </c>
      <c r="G20" s="2"/>
      <c r="H20" s="6"/>
      <c r="I20" s="2"/>
      <c r="J20" s="2"/>
      <c r="K20" s="2"/>
      <c r="L20" s="12">
        <v>0</v>
      </c>
      <c r="M20" s="24">
        <v>0.13</v>
      </c>
      <c r="N20" s="25">
        <f t="shared" si="6"/>
        <v>0</v>
      </c>
      <c r="O20" s="26"/>
      <c r="P20" s="26"/>
      <c r="Q20" s="27">
        <f t="shared" si="7"/>
        <v>0</v>
      </c>
      <c r="R20" s="37">
        <v>8000</v>
      </c>
      <c r="S20" s="19">
        <f t="shared" si="8"/>
        <v>0</v>
      </c>
      <c r="T20" s="51"/>
    </row>
    <row r="21" spans="2:20" ht="137.25" customHeight="1">
      <c r="B21" s="17">
        <v>17</v>
      </c>
      <c r="C21" s="90"/>
      <c r="D21" s="22" t="s">
        <v>47</v>
      </c>
      <c r="E21" s="23" t="s">
        <v>70</v>
      </c>
      <c r="F21" s="21" t="s">
        <v>24</v>
      </c>
      <c r="G21" s="2"/>
      <c r="H21" s="6"/>
      <c r="I21" s="2"/>
      <c r="J21" s="2"/>
      <c r="K21" s="2"/>
      <c r="L21" s="12">
        <v>0</v>
      </c>
      <c r="M21" s="24">
        <v>0.13</v>
      </c>
      <c r="N21" s="25">
        <f t="shared" si="6"/>
        <v>0</v>
      </c>
      <c r="O21" s="26"/>
      <c r="P21" s="26"/>
      <c r="Q21" s="27">
        <f t="shared" si="7"/>
        <v>0</v>
      </c>
      <c r="R21" s="40">
        <v>16000</v>
      </c>
      <c r="S21" s="19">
        <f t="shared" si="8"/>
        <v>0</v>
      </c>
      <c r="T21" s="54"/>
    </row>
    <row r="22" spans="2:20" ht="109.5" customHeight="1">
      <c r="B22" s="17">
        <v>18</v>
      </c>
      <c r="C22" s="66" t="s">
        <v>106</v>
      </c>
      <c r="D22" s="22" t="s">
        <v>49</v>
      </c>
      <c r="E22" s="23" t="s">
        <v>71</v>
      </c>
      <c r="F22" s="21" t="s">
        <v>24</v>
      </c>
      <c r="G22" s="2"/>
      <c r="H22" s="6"/>
      <c r="I22" s="2"/>
      <c r="J22" s="2"/>
      <c r="K22" s="2"/>
      <c r="L22" s="12">
        <v>0</v>
      </c>
      <c r="M22" s="24">
        <v>0.13</v>
      </c>
      <c r="N22" s="25">
        <f t="shared" si="6"/>
        <v>0</v>
      </c>
      <c r="O22" s="26"/>
      <c r="P22" s="26"/>
      <c r="Q22" s="27">
        <f t="shared" si="7"/>
        <v>0</v>
      </c>
      <c r="R22" s="40">
        <v>8000</v>
      </c>
      <c r="S22" s="19">
        <f t="shared" si="8"/>
        <v>0</v>
      </c>
      <c r="T22" s="54"/>
    </row>
    <row r="23" spans="2:20" ht="74.25" customHeight="1">
      <c r="B23" s="17">
        <v>19</v>
      </c>
      <c r="C23" s="67"/>
      <c r="D23" s="22" t="s">
        <v>50</v>
      </c>
      <c r="E23" s="23" t="s">
        <v>72</v>
      </c>
      <c r="F23" s="21" t="s">
        <v>24</v>
      </c>
      <c r="G23" s="2"/>
      <c r="H23" s="6"/>
      <c r="I23" s="2"/>
      <c r="J23" s="2"/>
      <c r="K23" s="2"/>
      <c r="L23" s="12">
        <v>0</v>
      </c>
      <c r="M23" s="24">
        <v>0.13</v>
      </c>
      <c r="N23" s="25">
        <f t="shared" si="6"/>
        <v>0</v>
      </c>
      <c r="O23" s="26"/>
      <c r="P23" s="26"/>
      <c r="Q23" s="27">
        <f t="shared" si="7"/>
        <v>0</v>
      </c>
      <c r="R23" s="40">
        <v>24000</v>
      </c>
      <c r="S23" s="19">
        <f t="shared" si="8"/>
        <v>0</v>
      </c>
      <c r="T23" s="54"/>
    </row>
    <row r="24" spans="2:20" ht="39.950000000000003" customHeight="1">
      <c r="B24" s="17">
        <v>20</v>
      </c>
      <c r="C24" s="67"/>
      <c r="D24" s="22" t="s">
        <v>51</v>
      </c>
      <c r="E24" s="23" t="s">
        <v>74</v>
      </c>
      <c r="F24" s="21" t="s">
        <v>24</v>
      </c>
      <c r="G24" s="2"/>
      <c r="H24" s="6"/>
      <c r="I24" s="2"/>
      <c r="J24" s="2"/>
      <c r="K24" s="2"/>
      <c r="L24" s="12">
        <v>0</v>
      </c>
      <c r="M24" s="24">
        <v>0.13</v>
      </c>
      <c r="N24" s="25">
        <f t="shared" si="6"/>
        <v>0</v>
      </c>
      <c r="O24" s="26"/>
      <c r="P24" s="26"/>
      <c r="Q24" s="27">
        <f t="shared" si="7"/>
        <v>0</v>
      </c>
      <c r="R24" s="40">
        <v>16000</v>
      </c>
      <c r="S24" s="19">
        <f t="shared" si="8"/>
        <v>0</v>
      </c>
      <c r="T24" s="54"/>
    </row>
    <row r="25" spans="2:20" ht="74.25" customHeight="1">
      <c r="B25" s="17">
        <v>21</v>
      </c>
      <c r="C25" s="67"/>
      <c r="D25" s="22" t="s">
        <v>52</v>
      </c>
      <c r="E25" s="23" t="s">
        <v>76</v>
      </c>
      <c r="F25" s="21" t="s">
        <v>24</v>
      </c>
      <c r="G25" s="2"/>
      <c r="H25" s="6"/>
      <c r="I25" s="2"/>
      <c r="J25" s="2"/>
      <c r="K25" s="2"/>
      <c r="L25" s="12">
        <v>0</v>
      </c>
      <c r="M25" s="24">
        <v>0.13</v>
      </c>
      <c r="N25" s="25">
        <f t="shared" si="6"/>
        <v>0</v>
      </c>
      <c r="O25" s="26"/>
      <c r="P25" s="26"/>
      <c r="Q25" s="27">
        <f t="shared" si="7"/>
        <v>0</v>
      </c>
      <c r="R25" s="40">
        <v>8000</v>
      </c>
      <c r="S25" s="19">
        <f t="shared" si="8"/>
        <v>0</v>
      </c>
      <c r="T25" s="54"/>
    </row>
    <row r="26" spans="2:20" ht="106.5" customHeight="1">
      <c r="B26" s="17">
        <v>22</v>
      </c>
      <c r="C26" s="67"/>
      <c r="D26" s="22" t="s">
        <v>53</v>
      </c>
      <c r="E26" s="23" t="s">
        <v>75</v>
      </c>
      <c r="F26" s="21" t="s">
        <v>24</v>
      </c>
      <c r="G26" s="2"/>
      <c r="H26" s="6"/>
      <c r="I26" s="2"/>
      <c r="J26" s="2"/>
      <c r="K26" s="2"/>
      <c r="L26" s="12">
        <v>0</v>
      </c>
      <c r="M26" s="24">
        <v>0.13</v>
      </c>
      <c r="N26" s="25">
        <f t="shared" si="6"/>
        <v>0</v>
      </c>
      <c r="O26" s="26"/>
      <c r="P26" s="26"/>
      <c r="Q26" s="27">
        <f t="shared" si="7"/>
        <v>0</v>
      </c>
      <c r="R26" s="40">
        <v>8000</v>
      </c>
      <c r="S26" s="19">
        <f t="shared" si="8"/>
        <v>0</v>
      </c>
      <c r="T26" s="54"/>
    </row>
    <row r="27" spans="2:20" ht="39.950000000000003" customHeight="1">
      <c r="B27" s="17">
        <v>23</v>
      </c>
      <c r="C27" s="67"/>
      <c r="D27" s="22" t="s">
        <v>54</v>
      </c>
      <c r="E27" s="23" t="s">
        <v>73</v>
      </c>
      <c r="F27" s="21" t="s">
        <v>24</v>
      </c>
      <c r="G27" s="2"/>
      <c r="H27" s="6"/>
      <c r="I27" s="2"/>
      <c r="J27" s="2"/>
      <c r="K27" s="2"/>
      <c r="L27" s="12">
        <v>0</v>
      </c>
      <c r="M27" s="24">
        <v>0.13</v>
      </c>
      <c r="N27" s="25">
        <f t="shared" si="6"/>
        <v>0</v>
      </c>
      <c r="O27" s="26"/>
      <c r="P27" s="26"/>
      <c r="Q27" s="27">
        <f t="shared" si="7"/>
        <v>0</v>
      </c>
      <c r="R27" s="40">
        <v>16000</v>
      </c>
      <c r="S27" s="19">
        <f t="shared" si="8"/>
        <v>0</v>
      </c>
      <c r="T27" s="54"/>
    </row>
    <row r="28" spans="2:20" ht="39.950000000000003" customHeight="1">
      <c r="B28" s="17">
        <v>24</v>
      </c>
      <c r="C28" s="87"/>
      <c r="D28" s="22" t="s">
        <v>58</v>
      </c>
      <c r="E28" s="23" t="s">
        <v>73</v>
      </c>
      <c r="F28" s="21"/>
      <c r="G28" s="2"/>
      <c r="H28" s="6"/>
      <c r="I28" s="2"/>
      <c r="J28" s="2"/>
      <c r="K28" s="2"/>
      <c r="L28" s="12">
        <v>0</v>
      </c>
      <c r="M28" s="24">
        <v>0.13</v>
      </c>
      <c r="N28" s="25">
        <f t="shared" ref="N28" si="11">ROUND(L28*(1+M28),2)</f>
        <v>0</v>
      </c>
      <c r="O28" s="26"/>
      <c r="P28" s="26"/>
      <c r="Q28" s="27">
        <f t="shared" ref="Q28" si="12">N28*(1+O28+P28)</f>
        <v>0</v>
      </c>
      <c r="R28" s="40">
        <v>8000</v>
      </c>
      <c r="S28" s="19">
        <f t="shared" ref="S28" si="13">R28*Q28</f>
        <v>0</v>
      </c>
      <c r="T28" s="54"/>
    </row>
    <row r="29" spans="2:20" ht="111.75" customHeight="1">
      <c r="B29" s="17">
        <v>25</v>
      </c>
      <c r="C29" s="66" t="s">
        <v>108</v>
      </c>
      <c r="D29" s="22" t="s">
        <v>57</v>
      </c>
      <c r="E29" s="23" t="s">
        <v>77</v>
      </c>
      <c r="F29" s="21" t="s">
        <v>24</v>
      </c>
      <c r="G29" s="2"/>
      <c r="H29" s="6"/>
      <c r="I29" s="2"/>
      <c r="J29" s="2"/>
      <c r="K29" s="2"/>
      <c r="L29" s="12">
        <v>0</v>
      </c>
      <c r="M29" s="24">
        <v>0.13</v>
      </c>
      <c r="N29" s="25">
        <f t="shared" si="6"/>
        <v>0</v>
      </c>
      <c r="O29" s="26"/>
      <c r="P29" s="26"/>
      <c r="Q29" s="27">
        <f t="shared" si="7"/>
        <v>0</v>
      </c>
      <c r="R29" s="40">
        <v>40000</v>
      </c>
      <c r="S29" s="19">
        <f t="shared" si="8"/>
        <v>0</v>
      </c>
      <c r="T29" s="54"/>
    </row>
    <row r="30" spans="2:20" ht="39.950000000000003" customHeight="1">
      <c r="B30" s="17">
        <v>26</v>
      </c>
      <c r="C30" s="67"/>
      <c r="D30" s="22" t="s">
        <v>78</v>
      </c>
      <c r="E30" s="23" t="s">
        <v>79</v>
      </c>
      <c r="F30" s="21" t="s">
        <v>25</v>
      </c>
      <c r="G30" s="2"/>
      <c r="H30" s="6"/>
      <c r="I30" s="2"/>
      <c r="J30" s="2"/>
      <c r="K30" s="2"/>
      <c r="L30" s="12">
        <v>0</v>
      </c>
      <c r="M30" s="24">
        <v>0.13</v>
      </c>
      <c r="N30" s="25">
        <f>ROUND(L30*(1+M30),2)</f>
        <v>0</v>
      </c>
      <c r="O30" s="26"/>
      <c r="P30" s="26"/>
      <c r="Q30" s="27">
        <f>N30*(1+O30+P30)</f>
        <v>0</v>
      </c>
      <c r="R30" s="40">
        <v>120000</v>
      </c>
      <c r="S30" s="19">
        <f>R30*Q30</f>
        <v>0</v>
      </c>
      <c r="T30" s="55"/>
    </row>
    <row r="31" spans="2:20" ht="39.950000000000003" customHeight="1">
      <c r="B31" s="17">
        <v>27</v>
      </c>
      <c r="C31" s="67"/>
      <c r="D31" s="22" t="s">
        <v>81</v>
      </c>
      <c r="E31" s="23" t="s">
        <v>80</v>
      </c>
      <c r="F31" s="21" t="s">
        <v>25</v>
      </c>
      <c r="G31" s="59"/>
      <c r="H31" s="60"/>
      <c r="I31" s="59"/>
      <c r="J31" s="59"/>
      <c r="K31" s="59"/>
      <c r="L31" s="12">
        <v>0</v>
      </c>
      <c r="M31" s="24">
        <v>0.13</v>
      </c>
      <c r="N31" s="25">
        <f>ROUND(L31*(1+M31),2)</f>
        <v>0</v>
      </c>
      <c r="O31" s="61"/>
      <c r="P31" s="61"/>
      <c r="Q31" s="27">
        <f>N31*(1+O31+P31)</f>
        <v>0</v>
      </c>
      <c r="R31" s="40">
        <v>40000</v>
      </c>
      <c r="S31" s="19">
        <f>R31*Q31</f>
        <v>0</v>
      </c>
      <c r="T31" s="62"/>
    </row>
    <row r="32" spans="2:20" ht="128.25" customHeight="1" thickBot="1">
      <c r="B32" s="17">
        <v>28</v>
      </c>
      <c r="C32" s="65" t="s">
        <v>110</v>
      </c>
      <c r="D32" s="42" t="s">
        <v>55</v>
      </c>
      <c r="E32" s="43" t="s">
        <v>96</v>
      </c>
      <c r="F32" s="44" t="s">
        <v>24</v>
      </c>
      <c r="G32" s="45"/>
      <c r="H32" s="45"/>
      <c r="I32" s="45"/>
      <c r="J32" s="45"/>
      <c r="K32" s="45"/>
      <c r="L32" s="12">
        <v>0</v>
      </c>
      <c r="M32" s="46">
        <v>0.13</v>
      </c>
      <c r="N32" s="47">
        <f>ROUND(L32*(1+M32),2)</f>
        <v>0</v>
      </c>
      <c r="O32" s="48"/>
      <c r="P32" s="48"/>
      <c r="Q32" s="47">
        <f>N32*(1+O32+P32)</f>
        <v>0</v>
      </c>
      <c r="R32" s="49">
        <v>4000</v>
      </c>
      <c r="S32" s="50">
        <f>R32*Q32</f>
        <v>0</v>
      </c>
      <c r="T32" s="56"/>
    </row>
    <row r="33" spans="17:19" ht="41.25" customHeight="1">
      <c r="Q33" s="68" t="s">
        <v>56</v>
      </c>
      <c r="R33" s="70">
        <f>SUM(S5:S32)</f>
        <v>0</v>
      </c>
      <c r="S33" s="71"/>
    </row>
    <row r="34" spans="17:19" ht="15" thickBot="1">
      <c r="Q34" s="69"/>
      <c r="R34" s="72"/>
      <c r="S34" s="73"/>
    </row>
  </sheetData>
  <sheetProtection formatColumns="0" formatRows="0"/>
  <protectedRanges>
    <protectedRange sqref="Q33:Q72" name="区域4"/>
    <protectedRange sqref="R33:S74 R23:R32" name="区域4_5"/>
  </protectedRanges>
  <mergeCells count="29">
    <mergeCell ref="T3:T4"/>
    <mergeCell ref="C20:C21"/>
    <mergeCell ref="M3:M4"/>
    <mergeCell ref="S3:S4"/>
    <mergeCell ref="R3:R4"/>
    <mergeCell ref="C3:C4"/>
    <mergeCell ref="C5:C9"/>
    <mergeCell ref="D3:D4"/>
    <mergeCell ref="E3:E4"/>
    <mergeCell ref="F3:F4"/>
    <mergeCell ref="G3:G4"/>
    <mergeCell ref="H3:H4"/>
    <mergeCell ref="I3:I4"/>
    <mergeCell ref="C29:C31"/>
    <mergeCell ref="Q33:Q34"/>
    <mergeCell ref="R33:S34"/>
    <mergeCell ref="B2:K2"/>
    <mergeCell ref="N3:N4"/>
    <mergeCell ref="O3:O4"/>
    <mergeCell ref="P3:P4"/>
    <mergeCell ref="Q3:Q4"/>
    <mergeCell ref="L2:N2"/>
    <mergeCell ref="O2:P2"/>
    <mergeCell ref="B3:B4"/>
    <mergeCell ref="J3:J4"/>
    <mergeCell ref="K3:K4"/>
    <mergeCell ref="L3:L4"/>
    <mergeCell ref="C22:C28"/>
    <mergeCell ref="C10:C19"/>
  </mergeCells>
  <phoneticPr fontId="18" type="noConversion"/>
  <pageMargins left="0.7" right="0.7" top="0.75" bottom="0.75" header="0.3" footer="0.3"/>
  <pageSetup paperSize="8" scale="3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Q16"/>
  <sheetViews>
    <sheetView zoomScale="85" zoomScaleNormal="85" workbookViewId="0">
      <selection activeCell="G14" sqref="G14"/>
    </sheetView>
  </sheetViews>
  <sheetFormatPr defaultColWidth="9" defaultRowHeight="14.25"/>
  <cols>
    <col min="1" max="1" width="4.5" customWidth="1"/>
    <col min="2" max="2" width="5" customWidth="1"/>
    <col min="3" max="3" width="18.375" customWidth="1"/>
    <col min="4" max="4" width="39" customWidth="1"/>
    <col min="5" max="5" width="10.625" customWidth="1"/>
    <col min="6" max="6" width="10.875" customWidth="1"/>
    <col min="7" max="8" width="26.125" customWidth="1"/>
    <col min="9" max="9" width="12.125" customWidth="1"/>
    <col min="10" max="10" width="10.125" customWidth="1"/>
    <col min="11" max="11" width="10.625" customWidth="1"/>
    <col min="12" max="12" width="14.625" customWidth="1"/>
    <col min="13" max="16" width="15.625" customWidth="1"/>
    <col min="17" max="17" width="16.375" customWidth="1"/>
  </cols>
  <sheetData>
    <row r="1" spans="2:17" ht="15" thickBot="1"/>
    <row r="2" spans="2:17" ht="36.950000000000003" customHeight="1">
      <c r="B2" s="74" t="s">
        <v>44</v>
      </c>
      <c r="C2" s="75"/>
      <c r="D2" s="75"/>
      <c r="E2" s="75"/>
      <c r="F2" s="75"/>
      <c r="G2" s="75"/>
      <c r="H2" s="75"/>
      <c r="I2" s="75"/>
      <c r="J2" s="76"/>
      <c r="K2" s="96" t="s">
        <v>5</v>
      </c>
      <c r="L2" s="97"/>
      <c r="M2" s="98"/>
      <c r="N2" s="96" t="s">
        <v>6</v>
      </c>
      <c r="O2" s="98"/>
      <c r="P2" s="7" t="s">
        <v>7</v>
      </c>
      <c r="Q2" s="13"/>
    </row>
    <row r="3" spans="2:17" ht="16.5" customHeight="1">
      <c r="B3" s="99" t="s">
        <v>8</v>
      </c>
      <c r="C3" s="100" t="s">
        <v>9</v>
      </c>
      <c r="D3" s="102" t="s">
        <v>10</v>
      </c>
      <c r="E3" s="103" t="s">
        <v>12</v>
      </c>
      <c r="F3" s="103" t="s">
        <v>13</v>
      </c>
      <c r="G3" s="104" t="s">
        <v>14</v>
      </c>
      <c r="H3" s="105" t="s">
        <v>15</v>
      </c>
      <c r="I3" s="106" t="s">
        <v>16</v>
      </c>
      <c r="J3" s="106" t="s">
        <v>17</v>
      </c>
      <c r="K3" s="107" t="s">
        <v>26</v>
      </c>
      <c r="L3" s="106" t="s">
        <v>27</v>
      </c>
      <c r="M3" s="107" t="s">
        <v>28</v>
      </c>
      <c r="N3" s="68" t="s">
        <v>29</v>
      </c>
      <c r="O3" s="68" t="s">
        <v>30</v>
      </c>
      <c r="P3" s="68" t="s">
        <v>22</v>
      </c>
      <c r="Q3" s="95" t="s">
        <v>23</v>
      </c>
    </row>
    <row r="4" spans="2:17" ht="29.1" customHeight="1">
      <c r="B4" s="99"/>
      <c r="C4" s="101"/>
      <c r="D4" s="102"/>
      <c r="E4" s="103"/>
      <c r="F4" s="103"/>
      <c r="G4" s="104"/>
      <c r="H4" s="105"/>
      <c r="I4" s="106"/>
      <c r="J4" s="106"/>
      <c r="K4" s="106"/>
      <c r="L4" s="106"/>
      <c r="M4" s="106"/>
      <c r="N4" s="69"/>
      <c r="O4" s="69"/>
      <c r="P4" s="69"/>
      <c r="Q4" s="95"/>
    </row>
    <row r="5" spans="2:17" ht="39.950000000000003" customHeight="1">
      <c r="B5" s="3">
        <f>ROW()-4</f>
        <v>1</v>
      </c>
      <c r="C5" s="4"/>
      <c r="D5" s="5"/>
      <c r="E5" s="2"/>
      <c r="F5" s="2"/>
      <c r="G5" s="6"/>
      <c r="H5" s="1"/>
      <c r="I5" s="8"/>
      <c r="J5" s="8"/>
      <c r="K5" s="9">
        <v>0</v>
      </c>
      <c r="L5" s="10">
        <v>0.13</v>
      </c>
      <c r="M5" s="9">
        <f>ROUND(K5*(1+L5),2)</f>
        <v>0</v>
      </c>
      <c r="N5" s="11"/>
      <c r="O5" s="11"/>
      <c r="P5" s="12">
        <f>M5*(1+N5+O5)</f>
        <v>0</v>
      </c>
      <c r="Q5" s="14"/>
    </row>
    <row r="6" spans="2:17" ht="39.950000000000003" customHeight="1">
      <c r="B6" s="3">
        <f t="shared" ref="B6:B16" si="0">ROW()-4</f>
        <v>2</v>
      </c>
      <c r="C6" s="41"/>
      <c r="D6" s="5"/>
      <c r="E6" s="2"/>
      <c r="F6" s="2"/>
      <c r="G6" s="6"/>
      <c r="H6" s="1"/>
      <c r="I6" s="8"/>
      <c r="J6" s="8"/>
      <c r="K6" s="9">
        <v>0</v>
      </c>
      <c r="L6" s="10">
        <v>0.13</v>
      </c>
      <c r="M6" s="9">
        <f t="shared" ref="M6:M16" si="1">ROUND(K6*(1+L6),2)</f>
        <v>0</v>
      </c>
      <c r="N6" s="11"/>
      <c r="O6" s="11"/>
      <c r="P6" s="12">
        <f t="shared" ref="P6:P16" si="2">M6*(1+N6+O6)</f>
        <v>0</v>
      </c>
      <c r="Q6" s="14"/>
    </row>
    <row r="7" spans="2:17" ht="39.950000000000003" customHeight="1">
      <c r="B7" s="3">
        <f t="shared" si="0"/>
        <v>3</v>
      </c>
      <c r="C7" s="4"/>
      <c r="D7" s="5"/>
      <c r="E7" s="2"/>
      <c r="F7" s="2"/>
      <c r="G7" s="6"/>
      <c r="H7" s="1"/>
      <c r="I7" s="8"/>
      <c r="J7" s="8"/>
      <c r="K7" s="9">
        <v>0</v>
      </c>
      <c r="L7" s="10">
        <v>0.13</v>
      </c>
      <c r="M7" s="9">
        <f t="shared" si="1"/>
        <v>0</v>
      </c>
      <c r="N7" s="11"/>
      <c r="O7" s="11"/>
      <c r="P7" s="12">
        <f t="shared" si="2"/>
        <v>0</v>
      </c>
      <c r="Q7" s="14"/>
    </row>
    <row r="8" spans="2:17" ht="39.950000000000003" customHeight="1">
      <c r="B8" s="3">
        <f t="shared" si="0"/>
        <v>4</v>
      </c>
      <c r="C8" s="4"/>
      <c r="D8" s="5"/>
      <c r="E8" s="2"/>
      <c r="F8" s="2"/>
      <c r="G8" s="6"/>
      <c r="H8" s="1"/>
      <c r="I8" s="8"/>
      <c r="J8" s="8"/>
      <c r="K8" s="9">
        <v>0</v>
      </c>
      <c r="L8" s="10">
        <v>0.13</v>
      </c>
      <c r="M8" s="9">
        <f t="shared" si="1"/>
        <v>0</v>
      </c>
      <c r="N8" s="11"/>
      <c r="O8" s="11"/>
      <c r="P8" s="12">
        <f t="shared" si="2"/>
        <v>0</v>
      </c>
      <c r="Q8" s="14"/>
    </row>
    <row r="9" spans="2:17" ht="39.950000000000003" customHeight="1">
      <c r="B9" s="3">
        <f t="shared" si="0"/>
        <v>5</v>
      </c>
      <c r="C9" s="4"/>
      <c r="D9" s="5"/>
      <c r="E9" s="2"/>
      <c r="F9" s="2"/>
      <c r="G9" s="6"/>
      <c r="H9" s="1"/>
      <c r="I9" s="8"/>
      <c r="J9" s="8"/>
      <c r="K9" s="9">
        <v>0</v>
      </c>
      <c r="L9" s="10">
        <v>0.13</v>
      </c>
      <c r="M9" s="9">
        <f t="shared" si="1"/>
        <v>0</v>
      </c>
      <c r="N9" s="11"/>
      <c r="O9" s="11"/>
      <c r="P9" s="12">
        <f t="shared" si="2"/>
        <v>0</v>
      </c>
      <c r="Q9" s="14"/>
    </row>
    <row r="10" spans="2:17" ht="39.950000000000003" customHeight="1">
      <c r="B10" s="3">
        <f t="shared" si="0"/>
        <v>6</v>
      </c>
      <c r="C10" s="4"/>
      <c r="D10" s="5"/>
      <c r="E10" s="2"/>
      <c r="F10" s="2"/>
      <c r="G10" s="6"/>
      <c r="H10" s="1"/>
      <c r="I10" s="8"/>
      <c r="J10" s="8"/>
      <c r="K10" s="9">
        <v>0</v>
      </c>
      <c r="L10" s="10">
        <v>0.13</v>
      </c>
      <c r="M10" s="9">
        <f t="shared" si="1"/>
        <v>0</v>
      </c>
      <c r="N10" s="11"/>
      <c r="O10" s="11"/>
      <c r="P10" s="12">
        <f t="shared" si="2"/>
        <v>0</v>
      </c>
      <c r="Q10" s="14"/>
    </row>
    <row r="11" spans="2:17" ht="39.950000000000003" customHeight="1">
      <c r="B11" s="3">
        <f t="shared" si="0"/>
        <v>7</v>
      </c>
      <c r="C11" s="4"/>
      <c r="D11" s="5"/>
      <c r="E11" s="2"/>
      <c r="F11" s="2"/>
      <c r="G11" s="6"/>
      <c r="H11" s="1"/>
      <c r="I11" s="8"/>
      <c r="J11" s="8"/>
      <c r="K11" s="9">
        <v>0</v>
      </c>
      <c r="L11" s="10">
        <v>0.13</v>
      </c>
      <c r="M11" s="9">
        <f t="shared" si="1"/>
        <v>0</v>
      </c>
      <c r="N11" s="11"/>
      <c r="O11" s="11"/>
      <c r="P11" s="12">
        <f t="shared" si="2"/>
        <v>0</v>
      </c>
      <c r="Q11" s="14"/>
    </row>
    <row r="12" spans="2:17" ht="39.950000000000003" customHeight="1">
      <c r="B12" s="3">
        <f t="shared" si="0"/>
        <v>8</v>
      </c>
      <c r="C12" s="4"/>
      <c r="D12" s="5"/>
      <c r="E12" s="2"/>
      <c r="F12" s="2"/>
      <c r="G12" s="6"/>
      <c r="H12" s="1"/>
      <c r="I12" s="8"/>
      <c r="J12" s="8"/>
      <c r="K12" s="9">
        <v>0</v>
      </c>
      <c r="L12" s="10">
        <v>0.13</v>
      </c>
      <c r="M12" s="9">
        <f t="shared" si="1"/>
        <v>0</v>
      </c>
      <c r="N12" s="11"/>
      <c r="O12" s="11"/>
      <c r="P12" s="12">
        <f t="shared" si="2"/>
        <v>0</v>
      </c>
      <c r="Q12" s="15"/>
    </row>
    <row r="13" spans="2:17" ht="39.950000000000003" customHeight="1">
      <c r="B13" s="3">
        <f t="shared" si="0"/>
        <v>9</v>
      </c>
      <c r="C13" s="4"/>
      <c r="D13" s="5"/>
      <c r="E13" s="2"/>
      <c r="F13" s="2"/>
      <c r="G13" s="6"/>
      <c r="H13" s="1"/>
      <c r="I13" s="8"/>
      <c r="J13" s="8"/>
      <c r="K13" s="9">
        <v>0</v>
      </c>
      <c r="L13" s="10">
        <v>0.13</v>
      </c>
      <c r="M13" s="9">
        <f t="shared" si="1"/>
        <v>0</v>
      </c>
      <c r="N13" s="11"/>
      <c r="O13" s="11"/>
      <c r="P13" s="12">
        <f t="shared" si="2"/>
        <v>0</v>
      </c>
      <c r="Q13" s="16"/>
    </row>
    <row r="14" spans="2:17" ht="39.950000000000003" customHeight="1">
      <c r="B14" s="3">
        <f t="shared" si="0"/>
        <v>10</v>
      </c>
      <c r="C14" s="4"/>
      <c r="D14" s="5"/>
      <c r="E14" s="2"/>
      <c r="F14" s="2"/>
      <c r="G14" s="6"/>
      <c r="H14" s="1"/>
      <c r="I14" s="8"/>
      <c r="J14" s="8"/>
      <c r="K14" s="9">
        <v>0</v>
      </c>
      <c r="L14" s="10">
        <v>0.13</v>
      </c>
      <c r="M14" s="9">
        <f t="shared" si="1"/>
        <v>0</v>
      </c>
      <c r="N14" s="11"/>
      <c r="O14" s="11"/>
      <c r="P14" s="12">
        <f t="shared" si="2"/>
        <v>0</v>
      </c>
      <c r="Q14" s="16"/>
    </row>
    <row r="15" spans="2:17" ht="39.950000000000003" customHeight="1">
      <c r="B15" s="3">
        <f t="shared" si="0"/>
        <v>11</v>
      </c>
      <c r="C15" s="4"/>
      <c r="D15" s="5"/>
      <c r="E15" s="2"/>
      <c r="F15" s="2"/>
      <c r="G15" s="6"/>
      <c r="H15" s="1"/>
      <c r="I15" s="8"/>
      <c r="J15" s="8"/>
      <c r="K15" s="9">
        <v>0</v>
      </c>
      <c r="L15" s="10">
        <v>0.13</v>
      </c>
      <c r="M15" s="9">
        <f t="shared" si="1"/>
        <v>0</v>
      </c>
      <c r="N15" s="11"/>
      <c r="O15" s="11"/>
      <c r="P15" s="12">
        <f t="shared" si="2"/>
        <v>0</v>
      </c>
      <c r="Q15" s="16"/>
    </row>
    <row r="16" spans="2:17" ht="39.950000000000003" customHeight="1">
      <c r="B16" s="3">
        <f t="shared" si="0"/>
        <v>12</v>
      </c>
      <c r="C16" s="4"/>
      <c r="D16" s="5"/>
      <c r="E16" s="2"/>
      <c r="F16" s="2"/>
      <c r="G16" s="6"/>
      <c r="H16" s="1"/>
      <c r="I16" s="8"/>
      <c r="J16" s="8"/>
      <c r="K16" s="9">
        <v>0</v>
      </c>
      <c r="L16" s="10">
        <v>0.13</v>
      </c>
      <c r="M16" s="9">
        <f t="shared" si="1"/>
        <v>0</v>
      </c>
      <c r="N16" s="11"/>
      <c r="O16" s="11"/>
      <c r="P16" s="12">
        <f t="shared" si="2"/>
        <v>0</v>
      </c>
      <c r="Q16" s="16"/>
    </row>
  </sheetData>
  <sheetProtection formatColumns="0" formatRows="0"/>
  <protectedRanges>
    <protectedRange sqref="N17:P52" name="区域4"/>
  </protectedRanges>
  <autoFilter ref="B3:Q16" xr:uid="{00000000-0009-0000-0000-000003000000}"/>
  <mergeCells count="19">
    <mergeCell ref="L3:L4"/>
    <mergeCell ref="M3:M4"/>
    <mergeCell ref="N3:N4"/>
    <mergeCell ref="O3:O4"/>
    <mergeCell ref="P3:P4"/>
    <mergeCell ref="Q3:Q4"/>
    <mergeCell ref="B2:J2"/>
    <mergeCell ref="K2:M2"/>
    <mergeCell ref="N2:O2"/>
    <mergeCell ref="B3:B4"/>
    <mergeCell ref="C3:C4"/>
    <mergeCell ref="D3:D4"/>
    <mergeCell ref="E3:E4"/>
    <mergeCell ref="F3:F4"/>
    <mergeCell ref="G3:G4"/>
    <mergeCell ref="H3:H4"/>
    <mergeCell ref="I3:I4"/>
    <mergeCell ref="J3:J4"/>
    <mergeCell ref="K3:K4"/>
  </mergeCells>
  <phoneticPr fontId="18" type="noConversion"/>
  <dataValidations count="1">
    <dataValidation type="list" allowBlank="1" showInputMessage="1" showErrorMessage="1" sqref="C5:C6 C7:C16" xr:uid="{00000000-0002-0000-0300-000000000000}">
      <formula1>"集中控制器,智能照明系统,电器控制系统,安防传感系统,暖通健康系统,遮阳系统,门禁系统,视频系统"</formula1>
    </dataValidation>
  </dataValidations>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0" master=""/>
  <rangeList sheetStid="1" master="">
    <arrUserId title="区域1" rangeCreator="" othersAccessPermission="edit"/>
    <arrUserId title="区域4" rangeCreator="" othersAccessPermission="edit"/>
  </rangeList>
  <rangeList sheetStid="7" master="">
    <arrUserId title="区域4" rangeCreator="" othersAccessPermission="edit"/>
    <arrUserId title="区域1" rangeCreator="" othersAccessPermission="edit"/>
  </rangeList>
  <rangeList sheetStid="8" master="">
    <arrUserId title="区域4"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填写说明 </vt:lpstr>
      <vt:lpstr>汇总表</vt:lpstr>
      <vt:lpstr>报价清单</vt:lpstr>
      <vt:lpstr>选配清单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cp:lastPrinted>2023-05-17T05:51:58Z</cp:lastPrinted>
  <dcterms:created xsi:type="dcterms:W3CDTF">2015-06-05T18:19:00Z</dcterms:created>
  <dcterms:modified xsi:type="dcterms:W3CDTF">2023-06-08T09:34:49Z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DEE45255B65C49EE89DD5C3BE9717EF0</vt:lpwstr>
  </property>
  <property fmtid="{D5CDD505-2E9C-101B-9397-08002B2CF9AE}" pid="4" name="_IPGFID">
    <vt:lpwstr>[DocID]=41AFE15F-6D91-4BA0-A43B-795DCBD704B7</vt:lpwstr>
  </property>
  <property fmtid="{D5CDD505-2E9C-101B-9397-08002B2CF9AE}" pid="5" name="_IPGFLOW_P-B5B0_E-1_FP-1_SP-1_CV-6DEE6320_CN-3E46F2F5">
    <vt:lpwstr>7CZimurHd5l6LA7D0EL8c0fOa8DX1JfY57xBKd3FviZGZyWXtSaEjoakBeTfidd6r9BiJuGFmPvhaB7lytw7Sr/gd0bmIIMkoAiVqHyZ2X1sEOfaEX1WOxk/2jIiyosTODZkALBo7nuqVVacX4KwET/Ob1D8rcNPBeL0OqK5xhs1FCPalf8zAWDEr9i3YOV6PMrsypI1qDGVFJ8E1tBF9nWo6vON6yMa7t4ghrBqNkuOyHL2hSRgjyA1UVgcXcI</vt:lpwstr>
  </property>
  <property fmtid="{D5CDD505-2E9C-101B-9397-08002B2CF9AE}" pid="6" name="_IPGFLOW_P-B5B0_E-1_FP-1_SP-2_CV-B02BC6CA_CN-5CBA8F58">
    <vt:lpwstr>z5oYwuHlXJp+wvK9HJMeqiNeGB3VjcY/mD3v7pD/vivYbQYbJtssKauq1ND/TsY2AqKu162Fd1Xw9XLEQcyL0Vbh4BF8wWdBl9+RTU0puLw/QKqx5FmlHE5pwUX0H9DeYgtMG/GNIGU2wf3Jdsmi9ZyGo/d9xej71dHSaGMtnDt81ZKKPC0nl1s/lnCfueLdf</vt:lpwstr>
  </property>
  <property fmtid="{D5CDD505-2E9C-101B-9397-08002B2CF9AE}" pid="7" name="_IPGFLOW_P-B5B0_E-0_FP-1_CV-60DDE677_CN-8045E800">
    <vt:lpwstr>DPSPMK|3|448|2|0</vt:lpwstr>
  </property>
  <property fmtid="{D5CDD505-2E9C-101B-9397-08002B2CF9AE}" pid="8" name="_IPGFLOW_P-B5B0_E-1_FP-2_SP-1_CV-34918943_CN-22E17EB4">
    <vt:lpwstr>7CZimurHd5l6LA7D0EL8c2XkpOXXP1sjI9ETIJLP1iWq87tRRZOUBrlikDeYACVtfgyshoIAZa3xms1ttJWynPzitjQQ2mLAjbszVi2+Brst9PscYQVt2GQgpboshLQSLb5u5cLuUfNssQ3wgZt44ILFKF0JtJ78SM+iCtoyvBoHx/5MESfxc4xAZrUD+3gFObzk3xIzNNiv+9e4JPgrlNhkgqFbPvBENwTaJpM7txd5oD3Zxv9GqtDbIXdaZuk</vt:lpwstr>
  </property>
  <property fmtid="{D5CDD505-2E9C-101B-9397-08002B2CF9AE}" pid="9" name="_IPGFLOW_P-B5B0_E-1_FP-2_SP-2_CV-245CDB10_CN-3A625C5A">
    <vt:lpwstr>5Fz5/fDIr8nXfc4y9Oq5+ngWaLbx2NzWDGKGYO6QtATb2nvE+nAqJJ1onQTDsvS0NJpM2RkWFasNebK4GM9pBWsUxjKv/ioZUW/IhwFVJsnU+hHFhH56G0XHuWpKJhs8gfbRXQZjBHlKDVPdl1LnwLw==</vt:lpwstr>
  </property>
  <property fmtid="{D5CDD505-2E9C-101B-9397-08002B2CF9AE}" pid="10" name="_IPGFLOW_P-B5B0_E-0_FP-2_CV-FB4CA461_CN-2FB4D2C0">
    <vt:lpwstr>DPSPMK|3|408|2|0</vt:lpwstr>
  </property>
  <property fmtid="{D5CDD505-2E9C-101B-9397-08002B2CF9AE}" pid="11" name="_IPGFLOW_P-B5B0_E-1_FP-3_SP-1_CV-BD90A5E5_CN-BC2B5B30">
    <vt:lpwstr>7CZimurHd5l6LA7D0EL8cztFRZGH8KCmcAu2jqiJxd6ko3Fky96AerJjMi5DtFq5i23JDOXDD02JfpAR3Je/dx2JEOfPl+kGKXW1YEgaaVnDjRY7t/2Ps9gCJNlXWaztd8ve9FfyNCRylkEZW35aYDsM/41doDUEZX2spa/bcAKE9riqCbiy2ZoT6x8KSZrWKeaYNE4Su9JgrAErg0DBAnxs0sOKXRtGiXPCpD/qEhudddf8LgsvUQlGu9j038u</vt:lpwstr>
  </property>
  <property fmtid="{D5CDD505-2E9C-101B-9397-08002B2CF9AE}" pid="12" name="_IPGFLOW_P-B5B0_E-1_FP-3_SP-2_CV-4E6F728C_CN-22813990">
    <vt:lpwstr>PTyzg3dx/YbkkVTOIhK/gPNx2L20LNtY5tztG3towJP73/HrW8u1Qs97/XeaMYi3K7OdzomVydtQ0EXTP5pmF1vYDV6iGcSlc84k1X2P41D6cDwyUNutQ/DgT8QeBTa+8t6kjdaIFHQWPPTAkwV1sMw==</vt:lpwstr>
  </property>
  <property fmtid="{D5CDD505-2E9C-101B-9397-08002B2CF9AE}" pid="13" name="_IPGFLOW_P-B5B0_E-0_FP-3_CV-FB4CA461_CN-F2220B45">
    <vt:lpwstr>DPSPMK|3|408|2|0</vt:lpwstr>
  </property>
  <property fmtid="{D5CDD505-2E9C-101B-9397-08002B2CF9AE}" pid="14" name="DOCPROPERTY_INTERNAL_DELFLAGS2">
    <vt:lpwstr>1</vt:lpwstr>
  </property>
  <property fmtid="{D5CDD505-2E9C-101B-9397-08002B2CF9AE}" pid="15" name="_IPGFLOW_P-B5B0_E-0_CV-8E99CE07_CN-C93F9699">
    <vt:lpwstr>DPFPMK|3|50|4|0</vt:lpwstr>
  </property>
  <property fmtid="{D5CDD505-2E9C-101B-9397-08002B2CF9AE}" pid="16" name="_IPGFLOW_P-B5B0_E-1_FP-4_SP-1_CV-BA7FB0DA_CN-19A8E38D">
    <vt:lpwstr>n5edQobZc5JoW4MpsSzHmaLwfjmWqY1RiaQs8lGfakh7Dr6+x4UbskQTFsAQ1qTUuD67wjaz5nH1hg0TcolEsZ1OX+gNfRTqV1771yB4dWstM5iDXCIEISyywjs0LfwviAH2SKZ+89l1GtAfUYdNQd7cXciks4YkY7myaNFsw9nylpVuZLsuIAc/Xj87xcZdxOwn36F8Xk3hRWjxfq8boVLulcE5qsnWERh2Zcv2lsMGVVKER42CpMX9p8y7K5E</vt:lpwstr>
  </property>
  <property fmtid="{D5CDD505-2E9C-101B-9397-08002B2CF9AE}" pid="17" name="_IPGFLOW_P-B5B0_E-1_FP-4_SP-2_CV-457C6BF6_CN-51E561F4">
    <vt:lpwstr>J3Jj00LJnkMhGd+z1dn8Aj5aZh+nV3BExfsE8JcPQkdEa4aS1Xy7AYlazO1BjpDX2AOY/PoPVq4wh93F+9YG43DEPj8kn+/Vk00T9DW7HBdG5rQmz3HKxi72IVUOagChnLM+xw5H0uIoyF7xZsjSnPg==</vt:lpwstr>
  </property>
  <property fmtid="{D5CDD505-2E9C-101B-9397-08002B2CF9AE}" pid="18" name="_IPGFLOW_P-B5B0_E-0_FP-4_CV-FB4CA461_CN-8F510D1D">
    <vt:lpwstr>DPSPMK|3|408|2|0</vt:lpwstr>
  </property>
  <property fmtid="{D5CDD505-2E9C-101B-9397-08002B2CF9AE}" pid="19" name="_IPGLAB_P-B5B0_E-1_CV-4955AFF6_CN-B8CD0B0D">
    <vt:lpwstr>EKHOjEEXKtERD5/VIpbkL7we/lSL0NVx4BWWFKA6ud+Zjmt9k+ivraz4PFYsWj2X</vt:lpwstr>
  </property>
</Properties>
</file>