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工作文件\盛和品牌入库文件\挂网文件\一二批材料集采挂网文件0504\涂料\"/>
    </mc:Choice>
  </mc:AlternateContent>
  <xr:revisionPtr revIDLastSave="0" documentId="13_ncr:1_{260012EC-4516-4CE0-A6BF-6D04367A03EF}" xr6:coauthVersionLast="47" xr6:coauthVersionMax="47" xr10:uidLastSave="{00000000-0000-0000-0000-000000000000}"/>
  <bookViews>
    <workbookView xWindow="-108" yWindow="-108" windowWidth="23256" windowHeight="12576" tabRatio="855" firstSheet="1" activeTab="4" xr2:uid="{00000000-000D-0000-FFFF-FFFF00000000}"/>
  </bookViews>
  <sheets>
    <sheet name="results" sheetId="17" state="veryHidden" r:id="rId1"/>
    <sheet name="总价汇总表" sheetId="28" r:id="rId2"/>
    <sheet name="表0、外墙涂料集采价汇总" sheetId="27" r:id="rId3"/>
    <sheet name="表1、外墙模拟清单量" sheetId="21" r:id="rId4"/>
    <sheet name="表2、外墙体系清单" sheetId="26" r:id="rId5"/>
    <sheet name="外墙计算清单" sheetId="24" r:id="rId6"/>
  </sheets>
  <definedNames>
    <definedName name="_xlnm.Print_Area" localSheetId="3">'表1、外墙模拟清单量'!$A$1:$E$28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8" l="1"/>
  <c r="D27" i="27"/>
  <c r="D26" i="27"/>
  <c r="D25" i="27"/>
  <c r="D24" i="27"/>
  <c r="D23" i="27"/>
  <c r="D22" i="27"/>
  <c r="D21" i="27"/>
  <c r="D20" i="27"/>
  <c r="D19" i="27"/>
  <c r="D18" i="27"/>
  <c r="D17" i="27"/>
  <c r="D16" i="27"/>
  <c r="D15" i="27"/>
  <c r="D14" i="27"/>
  <c r="D13" i="27"/>
  <c r="D12" i="27"/>
  <c r="D11" i="27"/>
  <c r="D10" i="27"/>
  <c r="D9" i="27"/>
  <c r="D8" i="27"/>
  <c r="D7" i="27"/>
  <c r="D6" i="27"/>
  <c r="D5" i="27"/>
  <c r="D4" i="27"/>
  <c r="D3" i="27"/>
  <c r="C28" i="24" l="1"/>
  <c r="D27" i="24"/>
  <c r="D27" i="21" s="1"/>
  <c r="E27" i="27" s="1"/>
  <c r="N123" i="26"/>
  <c r="J123" i="26"/>
  <c r="N122" i="26"/>
  <c r="J122" i="26"/>
  <c r="N121" i="26"/>
  <c r="J121" i="26"/>
  <c r="N120" i="26"/>
  <c r="J120" i="26"/>
  <c r="N119" i="26"/>
  <c r="J119" i="26"/>
  <c r="N118" i="26"/>
  <c r="J118" i="26"/>
  <c r="N117" i="26"/>
  <c r="J117" i="26"/>
  <c r="D4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D23" i="24"/>
  <c r="D24" i="24"/>
  <c r="D25" i="24"/>
  <c r="D26" i="24"/>
  <c r="D3" i="24"/>
  <c r="D28" i="24" l="1"/>
  <c r="O117" i="26"/>
  <c r="F27" i="27" s="1"/>
  <c r="D6" i="21"/>
  <c r="E6" i="27" s="1"/>
  <c r="D7" i="21"/>
  <c r="E7" i="27" s="1"/>
  <c r="D18" i="21"/>
  <c r="E18" i="27" s="1"/>
  <c r="D19" i="21"/>
  <c r="E19" i="27" s="1"/>
  <c r="D20" i="21"/>
  <c r="E20" i="27" s="1"/>
  <c r="D21" i="21"/>
  <c r="E21" i="27" s="1"/>
  <c r="D23" i="21"/>
  <c r="E23" i="27" s="1"/>
  <c r="D25" i="21"/>
  <c r="E25" i="27" s="1"/>
  <c r="D24" i="21"/>
  <c r="E24" i="27" s="1"/>
  <c r="D13" i="21"/>
  <c r="E13" i="27" s="1"/>
  <c r="D12" i="21"/>
  <c r="E12" i="27" s="1"/>
  <c r="D15" i="21"/>
  <c r="E15" i="27" s="1"/>
  <c r="D16" i="21"/>
  <c r="E16" i="27" s="1"/>
  <c r="D10" i="21"/>
  <c r="E10" i="27" s="1"/>
  <c r="D9" i="21"/>
  <c r="E9" i="27" s="1"/>
  <c r="D8" i="21"/>
  <c r="E8" i="27" s="1"/>
  <c r="D14" i="21" l="1"/>
  <c r="E14" i="27" s="1"/>
  <c r="D11" i="21"/>
  <c r="E11" i="27" s="1"/>
  <c r="D5" i="21"/>
  <c r="E5" i="27" s="1"/>
  <c r="D4" i="21"/>
  <c r="E4" i="27" s="1"/>
  <c r="D17" i="21"/>
  <c r="E17" i="27" s="1"/>
  <c r="D22" i="21"/>
  <c r="E22" i="27" s="1"/>
  <c r="D26" i="21"/>
  <c r="E26" i="27" s="1"/>
  <c r="D3" i="21"/>
  <c r="E3" i="27" s="1"/>
  <c r="E28" i="27" l="1"/>
  <c r="N5" i="26"/>
  <c r="N6" i="26"/>
  <c r="N7" i="26"/>
  <c r="N8" i="26"/>
  <c r="N9" i="26"/>
  <c r="N10" i="26"/>
  <c r="N11" i="26"/>
  <c r="N12" i="26"/>
  <c r="N13" i="26"/>
  <c r="N14" i="26"/>
  <c r="N15" i="26"/>
  <c r="N16" i="26"/>
  <c r="N17" i="26"/>
  <c r="N18" i="26"/>
  <c r="N19" i="26"/>
  <c r="N20" i="26"/>
  <c r="N21" i="26"/>
  <c r="N22" i="26"/>
  <c r="N23" i="26"/>
  <c r="N24" i="26"/>
  <c r="N25" i="26"/>
  <c r="N26" i="26"/>
  <c r="N27" i="26"/>
  <c r="N28" i="26"/>
  <c r="N29" i="26"/>
  <c r="N30" i="26"/>
  <c r="N31" i="26"/>
  <c r="N32" i="26"/>
  <c r="N33" i="26"/>
  <c r="N34" i="26"/>
  <c r="N35" i="26"/>
  <c r="N36" i="26"/>
  <c r="N37" i="26"/>
  <c r="N38" i="26"/>
  <c r="N39" i="26"/>
  <c r="N40" i="26"/>
  <c r="N41" i="26"/>
  <c r="N42" i="26"/>
  <c r="N43" i="26"/>
  <c r="N44" i="26"/>
  <c r="N45" i="26"/>
  <c r="N46" i="26"/>
  <c r="N47" i="26"/>
  <c r="N48" i="26"/>
  <c r="N49" i="26"/>
  <c r="N50" i="26"/>
  <c r="N51" i="26"/>
  <c r="N52" i="26"/>
  <c r="N53" i="26"/>
  <c r="N54" i="26"/>
  <c r="N55" i="26"/>
  <c r="N56" i="26"/>
  <c r="N57" i="26"/>
  <c r="N58" i="26"/>
  <c r="N59" i="26"/>
  <c r="N60" i="26"/>
  <c r="N61" i="26"/>
  <c r="N62" i="26"/>
  <c r="N63" i="26"/>
  <c r="N64" i="26"/>
  <c r="N65" i="26"/>
  <c r="N66" i="26"/>
  <c r="N67" i="26"/>
  <c r="N68" i="26"/>
  <c r="N69" i="26"/>
  <c r="N70" i="26"/>
  <c r="N71" i="26"/>
  <c r="N72" i="26"/>
  <c r="N73" i="26"/>
  <c r="N74" i="26"/>
  <c r="N75" i="26"/>
  <c r="N76" i="26"/>
  <c r="N77" i="26"/>
  <c r="N78" i="26"/>
  <c r="N79" i="26"/>
  <c r="N80" i="26"/>
  <c r="N81" i="26"/>
  <c r="N82" i="26"/>
  <c r="N83" i="26"/>
  <c r="N84" i="26"/>
  <c r="N85" i="26"/>
  <c r="N86" i="26"/>
  <c r="N87" i="26"/>
  <c r="N88" i="26"/>
  <c r="N89" i="26"/>
  <c r="N90" i="26"/>
  <c r="N91" i="26"/>
  <c r="N92" i="26"/>
  <c r="N93" i="26"/>
  <c r="N94" i="26"/>
  <c r="N95" i="26"/>
  <c r="N96" i="26"/>
  <c r="N97" i="26"/>
  <c r="N98" i="26"/>
  <c r="N99" i="26"/>
  <c r="N100" i="26"/>
  <c r="N101" i="26"/>
  <c r="N102" i="26"/>
  <c r="N103" i="26"/>
  <c r="N104" i="26"/>
  <c r="N105" i="26"/>
  <c r="N106" i="26"/>
  <c r="N107" i="26"/>
  <c r="N108" i="26"/>
  <c r="N109" i="26"/>
  <c r="N110" i="26"/>
  <c r="N111" i="26"/>
  <c r="N112" i="26"/>
  <c r="N113" i="26"/>
  <c r="N114" i="26"/>
  <c r="N115" i="26"/>
  <c r="N116" i="26"/>
  <c r="N4" i="26"/>
  <c r="J5" i="26"/>
  <c r="J6" i="26"/>
  <c r="J7" i="26"/>
  <c r="J8" i="26"/>
  <c r="J9" i="26"/>
  <c r="J10" i="26"/>
  <c r="J11" i="26"/>
  <c r="J12" i="26"/>
  <c r="J13" i="26"/>
  <c r="J14" i="26"/>
  <c r="J15" i="26"/>
  <c r="J16" i="26"/>
  <c r="J17" i="26"/>
  <c r="J18" i="26"/>
  <c r="J19" i="26"/>
  <c r="J20" i="26"/>
  <c r="J21" i="26"/>
  <c r="J22" i="26"/>
  <c r="J23" i="26"/>
  <c r="J24" i="26"/>
  <c r="J25" i="26"/>
  <c r="J26" i="26"/>
  <c r="J27" i="26"/>
  <c r="J28" i="26"/>
  <c r="J29" i="26"/>
  <c r="J30" i="26"/>
  <c r="J31" i="26"/>
  <c r="J32" i="26"/>
  <c r="J33" i="26"/>
  <c r="J34" i="26"/>
  <c r="J35" i="26"/>
  <c r="J36" i="26"/>
  <c r="J37" i="26"/>
  <c r="J38" i="26"/>
  <c r="J39" i="26"/>
  <c r="J40" i="26"/>
  <c r="J41" i="26"/>
  <c r="J42" i="26"/>
  <c r="J43" i="26"/>
  <c r="J44" i="26"/>
  <c r="J45" i="26"/>
  <c r="J46" i="26"/>
  <c r="J47" i="26"/>
  <c r="J48" i="26"/>
  <c r="J49" i="26"/>
  <c r="J50" i="26"/>
  <c r="J51" i="26"/>
  <c r="J52" i="26"/>
  <c r="J53" i="26"/>
  <c r="J54" i="26"/>
  <c r="J55" i="26"/>
  <c r="J56" i="26"/>
  <c r="J57" i="26"/>
  <c r="J58" i="26"/>
  <c r="J59" i="26"/>
  <c r="J60" i="26"/>
  <c r="J61" i="26"/>
  <c r="J62" i="26"/>
  <c r="J63" i="26"/>
  <c r="J64" i="26"/>
  <c r="J65" i="26"/>
  <c r="J66" i="26"/>
  <c r="J67" i="26"/>
  <c r="J68" i="26"/>
  <c r="J69" i="26"/>
  <c r="J70" i="26"/>
  <c r="J71" i="26"/>
  <c r="J72" i="26"/>
  <c r="J73" i="26"/>
  <c r="J74" i="26"/>
  <c r="J75" i="26"/>
  <c r="J76" i="26"/>
  <c r="J77" i="26"/>
  <c r="J78" i="26"/>
  <c r="J79" i="26"/>
  <c r="J80" i="26"/>
  <c r="J81" i="26"/>
  <c r="J82" i="26"/>
  <c r="J83" i="26"/>
  <c r="J84" i="26"/>
  <c r="J85" i="26"/>
  <c r="J86" i="26"/>
  <c r="J87" i="26"/>
  <c r="J88" i="26"/>
  <c r="J89" i="26"/>
  <c r="J90" i="26"/>
  <c r="J91" i="26"/>
  <c r="J92" i="26"/>
  <c r="J93" i="26"/>
  <c r="J94" i="26"/>
  <c r="J95" i="26"/>
  <c r="J96" i="26"/>
  <c r="J97" i="26"/>
  <c r="J98" i="26"/>
  <c r="J99" i="26"/>
  <c r="J100" i="26"/>
  <c r="J101" i="26"/>
  <c r="J102" i="26"/>
  <c r="J103" i="26"/>
  <c r="J104" i="26"/>
  <c r="J105" i="26"/>
  <c r="J106" i="26"/>
  <c r="J107" i="26"/>
  <c r="J108" i="26"/>
  <c r="J109" i="26"/>
  <c r="J110" i="26"/>
  <c r="J111" i="26"/>
  <c r="J112" i="26"/>
  <c r="J113" i="26"/>
  <c r="J114" i="26"/>
  <c r="J115" i="26"/>
  <c r="J116" i="26"/>
  <c r="J4" i="26"/>
  <c r="O66" i="26" l="1"/>
  <c r="F18" i="27" s="1"/>
  <c r="O4" i="26"/>
  <c r="O25" i="26"/>
  <c r="F9" i="27" s="1"/>
  <c r="O7" i="26"/>
  <c r="O61" i="26"/>
  <c r="F17" i="27" s="1"/>
  <c r="O46" i="26"/>
  <c r="F14" i="27" s="1"/>
  <c r="O22" i="26"/>
  <c r="F8" i="27" s="1"/>
  <c r="O18" i="26"/>
  <c r="O56" i="26"/>
  <c r="F16" i="27" s="1"/>
  <c r="O103" i="26"/>
  <c r="F25" i="27" s="1"/>
  <c r="O71" i="26"/>
  <c r="F19" i="27" s="1"/>
  <c r="O31" i="26"/>
  <c r="F11" i="27" s="1"/>
  <c r="O14" i="26"/>
  <c r="O109" i="26"/>
  <c r="F26" i="27" s="1"/>
  <c r="O85" i="26"/>
  <c r="F22" i="27" s="1"/>
  <c r="O76" i="26"/>
  <c r="F20" i="27" s="1"/>
  <c r="O36" i="26"/>
  <c r="F12" i="27" s="1"/>
  <c r="O28" i="26"/>
  <c r="F10" i="27" s="1"/>
  <c r="O91" i="26"/>
  <c r="F23" i="27" s="1"/>
  <c r="O51" i="26"/>
  <c r="F15" i="27" s="1"/>
  <c r="O10" i="26"/>
  <c r="O97" i="26"/>
  <c r="F24" i="27" s="1"/>
  <c r="O81" i="26"/>
  <c r="F21" i="27" s="1"/>
  <c r="O41" i="26"/>
  <c r="F13" i="27" s="1"/>
  <c r="F6" i="27" l="1"/>
  <c r="F4" i="27"/>
  <c r="F5" i="27"/>
  <c r="F3" i="27"/>
  <c r="F7" i="27"/>
  <c r="F28" i="27" l="1"/>
</calcChain>
</file>

<file path=xl/sharedStrings.xml><?xml version="1.0" encoding="utf-8"?>
<sst xmlns="http://schemas.openxmlformats.org/spreadsheetml/2006/main" count="687" uniqueCount="171">
  <si>
    <t>序号</t>
  </si>
  <si>
    <t>备注</t>
  </si>
  <si>
    <t>备注：本页无需填报数据</t>
  </si>
  <si>
    <t>模拟工程量（m2)</t>
  </si>
  <si>
    <t>涂布率</t>
  </si>
  <si>
    <t>腻子</t>
  </si>
  <si>
    <t>底漆</t>
  </si>
  <si>
    <t>优等品</t>
  </si>
  <si>
    <t>暂估建筑面积1000000㎡</t>
    <phoneticPr fontId="13" type="noConversion"/>
  </si>
  <si>
    <t>产品名称</t>
  </si>
  <si>
    <t>材料级别
使用占比</t>
    <phoneticPr fontId="13" type="noConversion"/>
  </si>
  <si>
    <t>外墙面积一般按照建筑面积0.8倍计算</t>
    <phoneticPr fontId="13" type="noConversion"/>
  </si>
  <si>
    <t>内墙面积一般按照建筑面积2.4倍计算</t>
    <phoneticPr fontId="13" type="noConversion"/>
  </si>
  <si>
    <t>暂估地上面积占总建筑面积70%，地下面积占总建筑面积30%</t>
    <phoneticPr fontId="13" type="noConversion"/>
  </si>
  <si>
    <t>系统序号</t>
  </si>
  <si>
    <t>涂料系统</t>
  </si>
  <si>
    <t>工艺  效果</t>
  </si>
  <si>
    <t>工序-遍数</t>
  </si>
  <si>
    <t>产品型号</t>
  </si>
  <si>
    <t xml:space="preserve">包装 </t>
  </si>
  <si>
    <t>单价</t>
  </si>
  <si>
    <t xml:space="preserve">单价   </t>
  </si>
  <si>
    <t>平均干膜厚度</t>
  </si>
  <si>
    <t>综合材料价</t>
  </si>
  <si>
    <t>kg/桶</t>
  </si>
  <si>
    <t>元/桶</t>
  </si>
  <si>
    <t>元/kg</t>
  </si>
  <si>
    <t>kg/㎡</t>
  </si>
  <si>
    <t>um</t>
  </si>
  <si>
    <t>元/㎡</t>
  </si>
  <si>
    <t>2道</t>
  </si>
  <si>
    <t>1道</t>
  </si>
  <si>
    <t>面漆</t>
  </si>
  <si>
    <t>综合报价（元/㎡）</t>
  </si>
  <si>
    <t>模拟工程量（m2)</t>
    <phoneticPr fontId="9" type="noConversion"/>
  </si>
  <si>
    <t>单项合价</t>
    <phoneticPr fontId="9" type="noConversion"/>
  </si>
  <si>
    <t>合计</t>
    <phoneticPr fontId="9" type="noConversion"/>
  </si>
  <si>
    <t>表0、外墙建筑涂料报价汇总表</t>
    <phoneticPr fontId="9" type="noConversion"/>
  </si>
  <si>
    <t>材料 级别</t>
  </si>
  <si>
    <t xml:space="preserve">单价
</t>
  </si>
  <si>
    <t>外墙非弹涂料</t>
  </si>
  <si>
    <t>平涂普通耐候</t>
  </si>
  <si>
    <t>柔性耐水腻子</t>
  </si>
  <si>
    <t>R型</t>
  </si>
  <si>
    <t>抗碱封闭底漆</t>
  </si>
  <si>
    <t>I型</t>
  </si>
  <si>
    <t>平光外墙漆</t>
  </si>
  <si>
    <t>外墙弹涂料</t>
  </si>
  <si>
    <t>平涂普通弹性</t>
  </si>
  <si>
    <t>弹性平涂漆</t>
  </si>
  <si>
    <t>弹性中层拉花</t>
  </si>
  <si>
    <t xml:space="preserve">复层  中涂   小拉花  </t>
  </si>
  <si>
    <t>中涂</t>
  </si>
  <si>
    <t>弹性拉毛中间漆</t>
  </si>
  <si>
    <t xml:space="preserve">复层  中涂  中拉花  </t>
  </si>
  <si>
    <t xml:space="preserve">复层 中涂   大拉花  </t>
  </si>
  <si>
    <t>弹性面漆拉花</t>
  </si>
  <si>
    <t>面漆  小拉花</t>
  </si>
  <si>
    <t>弹性拉毛漆</t>
  </si>
  <si>
    <t>面漆  中拉花</t>
  </si>
  <si>
    <t>面漆  大拉花</t>
  </si>
  <si>
    <t>通体质感</t>
  </si>
  <si>
    <t>粗颗粒通体</t>
  </si>
  <si>
    <t>砂壁涂料专用腻子</t>
  </si>
  <si>
    <t>环保装饰底漆</t>
  </si>
  <si>
    <t>分隔缝</t>
  </si>
  <si>
    <t>质感层</t>
  </si>
  <si>
    <t>W型</t>
  </si>
  <si>
    <t>罩面漆</t>
  </si>
  <si>
    <t>环保罩光清漆</t>
  </si>
  <si>
    <t>中颗粒通体</t>
  </si>
  <si>
    <t>细颗粒通体</t>
  </si>
  <si>
    <t>非通体质感</t>
  </si>
  <si>
    <t>粗颗粒                      非通体</t>
  </si>
  <si>
    <t>环保耐候漆</t>
  </si>
  <si>
    <t>中颗粒                           非通体</t>
  </si>
  <si>
    <t>细颗粒                                   非通体</t>
  </si>
  <si>
    <t>天然真石漆</t>
  </si>
  <si>
    <t>天然彩砂</t>
  </si>
  <si>
    <t>真石漆</t>
  </si>
  <si>
    <t>岩片真石漆类</t>
  </si>
  <si>
    <t xml:space="preserve">
岩片 含量              1-3%</t>
  </si>
  <si>
    <t>岩片真石漆</t>
  </si>
  <si>
    <t>W型、R型</t>
  </si>
  <si>
    <t xml:space="preserve">
岩片 含量                     4-6%</t>
  </si>
  <si>
    <t xml:space="preserve">
岩片 含量                        7-10%</t>
  </si>
  <si>
    <t>热反射隔热保温涂料</t>
  </si>
  <si>
    <t>拉中花效果
保温腻子 2cm厚</t>
  </si>
  <si>
    <t>保温腻子</t>
  </si>
  <si>
    <t>保温隔热腻子</t>
  </si>
  <si>
    <t>中层漆</t>
  </si>
  <si>
    <t>反射隔热涂料</t>
  </si>
  <si>
    <t>多彩涂料</t>
  </si>
  <si>
    <t>平面型</t>
  </si>
  <si>
    <t>多彩石专用底漆</t>
  </si>
  <si>
    <t>平涂中层</t>
  </si>
  <si>
    <t>多彩石专用中间漆</t>
  </si>
  <si>
    <t>多彩漆</t>
  </si>
  <si>
    <t>多彩石</t>
  </si>
  <si>
    <t>弹性</t>
  </si>
  <si>
    <t>精品环保罩光清漆</t>
  </si>
  <si>
    <t>合格</t>
  </si>
  <si>
    <t>质感型
火烧面</t>
  </si>
  <si>
    <t>真石型              火烧面</t>
  </si>
  <si>
    <t>水包砂              火烧面</t>
  </si>
  <si>
    <t>平涂层</t>
  </si>
  <si>
    <t>水包砂</t>
  </si>
  <si>
    <t>石敢当</t>
  </si>
  <si>
    <t>水性金属氟碳漆</t>
  </si>
  <si>
    <t>找平腻子</t>
  </si>
  <si>
    <t>找平砂浆</t>
  </si>
  <si>
    <t>抗裂腻子</t>
  </si>
  <si>
    <t>光面腻子</t>
  </si>
  <si>
    <t>预估工程量</t>
    <phoneticPr fontId="13" type="noConversion"/>
  </si>
  <si>
    <t>仿铝塑板效果</t>
    <phoneticPr fontId="9" type="noConversion"/>
  </si>
  <si>
    <t xml:space="preserve">小拉花  </t>
  </si>
  <si>
    <t xml:space="preserve">小拉花  </t>
    <phoneticPr fontId="9" type="noConversion"/>
  </si>
  <si>
    <t xml:space="preserve">中拉花  </t>
  </si>
  <si>
    <t xml:space="preserve">中拉花  </t>
    <phoneticPr fontId="9" type="noConversion"/>
  </si>
  <si>
    <t xml:space="preserve">大拉花  </t>
  </si>
  <si>
    <t xml:space="preserve">大拉花  </t>
    <phoneticPr fontId="9" type="noConversion"/>
  </si>
  <si>
    <t>小拉花</t>
  </si>
  <si>
    <t>小拉花</t>
    <phoneticPr fontId="9" type="noConversion"/>
  </si>
  <si>
    <t>中拉花</t>
  </si>
  <si>
    <t>中拉花</t>
    <phoneticPr fontId="9" type="noConversion"/>
  </si>
  <si>
    <t>大拉花</t>
  </si>
  <si>
    <t>大拉花</t>
    <phoneticPr fontId="9" type="noConversion"/>
  </si>
  <si>
    <t>粗颗粒非通体</t>
  </si>
  <si>
    <t>粗颗粒非通体</t>
    <phoneticPr fontId="9" type="noConversion"/>
  </si>
  <si>
    <t>中颗粒非通体</t>
  </si>
  <si>
    <t>中颗粒非通体</t>
    <phoneticPr fontId="9" type="noConversion"/>
  </si>
  <si>
    <t>细颗粒非通体</t>
  </si>
  <si>
    <t>细颗粒非通体</t>
    <phoneticPr fontId="9" type="noConversion"/>
  </si>
  <si>
    <t>岩片 含量 1-3%</t>
  </si>
  <si>
    <t>岩片 含量 1-3%</t>
    <phoneticPr fontId="9" type="noConversion"/>
  </si>
  <si>
    <t>岩片 含量 4-6%</t>
  </si>
  <si>
    <t>岩片 含量 4-6%</t>
    <phoneticPr fontId="9" type="noConversion"/>
  </si>
  <si>
    <t>岩片 含量 7-10%</t>
  </si>
  <si>
    <t>岩片 含量 7-10%</t>
    <phoneticPr fontId="9" type="noConversion"/>
  </si>
  <si>
    <t>质感型火烧面</t>
  </si>
  <si>
    <t>质感型火烧面</t>
    <phoneticPr fontId="9" type="noConversion"/>
  </si>
  <si>
    <t>真石型火烧面</t>
  </si>
  <si>
    <t>真石型火烧面</t>
    <phoneticPr fontId="9" type="noConversion"/>
  </si>
  <si>
    <t>水包砂火烧面</t>
  </si>
  <si>
    <t>水包砂火烧面</t>
    <phoneticPr fontId="9" type="noConversion"/>
  </si>
  <si>
    <t>拉中花效果 保温腻子 2cm厚</t>
  </si>
  <si>
    <t>拉中花效果 保温腻子 2cm厚</t>
    <phoneticPr fontId="9" type="noConversion"/>
  </si>
  <si>
    <t xml:space="preserve">复层 中涂  小拉花  </t>
    <phoneticPr fontId="9" type="noConversion"/>
  </si>
  <si>
    <t xml:space="preserve">复层 中涂  中拉花  </t>
    <phoneticPr fontId="9" type="noConversion"/>
  </si>
  <si>
    <t xml:space="preserve">复层 中涂  大拉花  </t>
    <phoneticPr fontId="9" type="noConversion"/>
  </si>
  <si>
    <t>真石型 火烧面</t>
    <phoneticPr fontId="9" type="noConversion"/>
  </si>
  <si>
    <t>水包砂 火烧面</t>
    <phoneticPr fontId="9" type="noConversion"/>
  </si>
  <si>
    <t>/</t>
    <phoneticPr fontId="9" type="noConversion"/>
  </si>
  <si>
    <t>多彩石专用中间漆</t>
    <phoneticPr fontId="9" type="noConversion"/>
  </si>
  <si>
    <t>水性氟碳漆</t>
    <phoneticPr fontId="9" type="noConversion"/>
  </si>
  <si>
    <t>平面型</t>
    <phoneticPr fontId="9" type="noConversion"/>
  </si>
  <si>
    <t>表1、外墙涂料战略模拟清单量</t>
    <phoneticPr fontId="9" type="noConversion"/>
  </si>
  <si>
    <t>价格表2、外墙产品体系价格组成表</t>
    <phoneticPr fontId="9" type="noConversion"/>
  </si>
  <si>
    <t>外墙涂料产品分类</t>
    <phoneticPr fontId="9" type="noConversion"/>
  </si>
  <si>
    <t>备注说明：
1、以上材料价包括所订产品的生产、供应、包装、运输(含保险费)、税金、货到工地等所发生的一切费用，还包括现场抽样测试、因质量问题引起的维修和更换、技术指导和培训等费用；                                                                                                                                                                                       
2、日常产品订货按价格表中的标准包装进行，如购买量小于标准包装，则价格按《产品单价》表中包装的每公斤单价进行换算；
3、用量异常界定：实际用量≤95%理论用量：结算单价*0.95*实际用量。实际用量≥105%理论用量：结算单价*1.025*实际用量。
4、腻子耗量以基面达中级抹灰标准，最终耗量实测为准；
5、投标涂布率已充分考虑了招标方各项目的气候条件、基层条件和施工人员熟练程度等因素。在现场实测的实际涂布率（KG/㎡）小于合作协议中所确定的涂布率的数量，增加用量由供方承担，并应及时补足；实际涂布率（KG/㎡）大于合作协议中所确定的涂布率的，按实际需要供货与结算（深色，艳色材料及腻子涂布率应现场实测为准）。
6、报价单中涂布率指白色、浅色。深色/艳色是指明暗度数值小于40，或彩度数值大于400的颜色，明暗度数值小于40的颜色因为钛白粉含量低导致遮盖力较差，彩度数值大于400的颜色因为使用有机颜料耐候性差导致容易褪色。在使用特殊颜色时必须慎重，要求稀释比率小于5％，使用配套调色底漆，必要时增加刷涂遍数，涂布率以现场实测为准。                                                                                                                                          
7、以上报价为针对国标报价
特别说明：
1、本次招标材料部分报价税金统一按单签材料采购合同13%增值税填报，若遇国家税率调整，按照不含税单价不变，税率随国家税率调整调整综合单价。
2、各家单位需填写产品名称、产品型号、包装、单价信息（红底部分）。综合材料价将基于表格公式自动核算生成，不允许擅自调整公式。</t>
    <phoneticPr fontId="9" type="noConversion"/>
  </si>
  <si>
    <t>具体详见清单</t>
    <phoneticPr fontId="29" type="noConversion"/>
  </si>
  <si>
    <t>外墙涂料价格</t>
    <phoneticPr fontId="29" type="noConversion"/>
  </si>
  <si>
    <t>备注</t>
    <phoneticPr fontId="29" type="noConversion"/>
  </si>
  <si>
    <t>合计（元）</t>
    <phoneticPr fontId="29" type="noConversion"/>
  </si>
  <si>
    <t>分项</t>
    <phoneticPr fontId="29" type="noConversion"/>
  </si>
  <si>
    <t>序号</t>
    <phoneticPr fontId="29" type="noConversion"/>
  </si>
  <si>
    <t>外墙综合总价</t>
    <phoneticPr fontId="29" type="noConversion"/>
  </si>
  <si>
    <t>优等品</t>
    <phoneticPr fontId="9" type="noConversion"/>
  </si>
  <si>
    <t>/</t>
  </si>
  <si>
    <t>质感涂料</t>
  </si>
  <si>
    <t>质感中间漆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</si>
</sst>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.00_ "/>
    <numFmt numFmtId="177" formatCode="0_ "/>
    <numFmt numFmtId="178" formatCode="0.00_);[Red]\(0.00\)"/>
    <numFmt numFmtId="179" formatCode="0_);[Red]\(0\)"/>
  </numFmts>
  <fonts count="30" x14ac:knownFonts="1">
    <font>
      <sz val="12"/>
      <name val="宋体"/>
      <charset val="134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Arial"/>
      <family val="2"/>
    </font>
    <font>
      <b/>
      <sz val="1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4"/>
      <color rgb="FFFF0000"/>
      <name val="宋体"/>
      <family val="3"/>
      <charset val="134"/>
      <scheme val="minor"/>
    </font>
    <font>
      <b/>
      <sz val="11"/>
      <color rgb="FFFF0000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9"/>
      <color theme="1"/>
      <name val="宋体"/>
      <family val="1"/>
      <charset val="134"/>
    </font>
    <font>
      <b/>
      <sz val="11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b/>
      <sz val="16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>
      <alignment vertical="center"/>
    </xf>
    <xf numFmtId="0" fontId="9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12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7" fillId="0" borderId="0"/>
    <xf numFmtId="0" fontId="11" fillId="5" borderId="0" applyNumberFormat="0" applyBorder="0" applyAlignment="0" applyProtection="0">
      <alignment vertical="center"/>
    </xf>
    <xf numFmtId="0" fontId="7" fillId="0" borderId="0">
      <alignment vertical="center"/>
    </xf>
    <xf numFmtId="0" fontId="28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177" fontId="4" fillId="0" borderId="0" xfId="0" applyNumberFormat="1" applyFont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9">
      <alignment vertical="center"/>
    </xf>
    <xf numFmtId="178" fontId="16" fillId="0" borderId="1" xfId="9" applyNumberFormat="1" applyFont="1" applyBorder="1" applyAlignment="1">
      <alignment horizontal="center" vertical="center" wrapText="1"/>
    </xf>
    <xf numFmtId="0" fontId="15" fillId="3" borderId="1" xfId="9" applyFont="1" applyFill="1" applyBorder="1" applyAlignment="1">
      <alignment horizontal="left" vertical="center" wrapText="1"/>
    </xf>
    <xf numFmtId="0" fontId="16" fillId="0" borderId="1" xfId="9" applyFont="1" applyBorder="1">
      <alignment vertical="center"/>
    </xf>
    <xf numFmtId="176" fontId="7" fillId="0" borderId="0" xfId="9" applyNumberFormat="1">
      <alignment vertical="center"/>
    </xf>
    <xf numFmtId="0" fontId="20" fillId="0" borderId="1" xfId="0" applyFont="1" applyBorder="1" applyAlignment="1">
      <alignment horizontal="center" vertical="center" wrapText="1"/>
    </xf>
    <xf numFmtId="176" fontId="20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78" fontId="24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10" fontId="17" fillId="0" borderId="1" xfId="9" applyNumberFormat="1" applyFont="1" applyBorder="1" applyAlignment="1">
      <alignment horizontal="center" vertical="center" wrapText="1"/>
    </xf>
    <xf numFmtId="10" fontId="7" fillId="0" borderId="0" xfId="9" applyNumberFormat="1">
      <alignment vertical="center"/>
    </xf>
    <xf numFmtId="179" fontId="7" fillId="0" borderId="1" xfId="9" applyNumberFormat="1" applyBorder="1" applyAlignment="1">
      <alignment horizontal="right" vertical="center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177" fontId="1" fillId="0" borderId="1" xfId="1" applyNumberFormat="1" applyFont="1" applyBorder="1" applyAlignment="1">
      <alignment horizontal="center" vertical="center" wrapText="1"/>
    </xf>
    <xf numFmtId="177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" fillId="0" borderId="1" xfId="1" applyFont="1" applyBorder="1" applyAlignment="1">
      <alignment horizontal="left" vertical="center" wrapText="1"/>
    </xf>
    <xf numFmtId="10" fontId="18" fillId="0" borderId="1" xfId="9" applyNumberFormat="1" applyFont="1" applyBorder="1" applyAlignment="1" applyProtection="1">
      <alignment vertical="center" wrapText="1"/>
      <protection locked="0"/>
    </xf>
    <xf numFmtId="10" fontId="7" fillId="0" borderId="1" xfId="9" applyNumberFormat="1" applyBorder="1">
      <alignment vertical="center"/>
    </xf>
    <xf numFmtId="0" fontId="22" fillId="0" borderId="1" xfId="0" applyFont="1" applyBorder="1" applyAlignment="1">
      <alignment horizontal="center" vertical="center"/>
    </xf>
    <xf numFmtId="178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1" xfId="9" applyBorder="1">
      <alignment vertical="center"/>
    </xf>
    <xf numFmtId="0" fontId="14" fillId="0" borderId="1" xfId="9" applyFont="1" applyBorder="1" applyAlignment="1">
      <alignment vertical="center" wrapText="1"/>
    </xf>
    <xf numFmtId="0" fontId="1" fillId="0" borderId="1" xfId="1" applyFont="1" applyFill="1" applyBorder="1" applyAlignment="1">
      <alignment vertical="center" wrapText="1"/>
    </xf>
    <xf numFmtId="0" fontId="24" fillId="6" borderId="1" xfId="0" applyFont="1" applyFill="1" applyBorder="1" applyAlignment="1">
      <alignment horizontal="center" vertical="center"/>
    </xf>
    <xf numFmtId="179" fontId="22" fillId="6" borderId="1" xfId="0" applyNumberFormat="1" applyFont="1" applyFill="1" applyBorder="1" applyAlignment="1">
      <alignment horizontal="center" vertical="center" wrapText="1"/>
    </xf>
    <xf numFmtId="178" fontId="22" fillId="6" borderId="1" xfId="0" applyNumberFormat="1" applyFont="1" applyFill="1" applyBorder="1" applyAlignment="1">
      <alignment horizontal="center" vertical="center" wrapText="1"/>
    </xf>
    <xf numFmtId="178" fontId="24" fillId="6" borderId="1" xfId="0" applyNumberFormat="1" applyFont="1" applyFill="1" applyBorder="1" applyAlignment="1">
      <alignment horizontal="center" vertical="center"/>
    </xf>
    <xf numFmtId="178" fontId="26" fillId="6" borderId="1" xfId="0" applyNumberFormat="1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8" fillId="0" borderId="0" xfId="10">
      <alignment vertical="center"/>
    </xf>
    <xf numFmtId="0" fontId="28" fillId="0" borderId="0" xfId="10" applyAlignment="1">
      <alignment horizontal="center" vertical="center"/>
    </xf>
    <xf numFmtId="0" fontId="28" fillId="0" borderId="1" xfId="10" applyBorder="1" applyAlignment="1">
      <alignment horizontal="center" vertical="center"/>
    </xf>
    <xf numFmtId="0" fontId="19" fillId="0" borderId="1" xfId="10" applyFont="1" applyBorder="1" applyAlignment="1">
      <alignment horizontal="center" vertical="center"/>
    </xf>
    <xf numFmtId="0" fontId="28" fillId="0" borderId="5" xfId="10" applyBorder="1" applyAlignment="1">
      <alignment horizontal="left" vertical="center"/>
    </xf>
    <xf numFmtId="0" fontId="28" fillId="0" borderId="6" xfId="10" applyBorder="1" applyAlignment="1">
      <alignment horizontal="left" vertical="center"/>
    </xf>
    <xf numFmtId="0" fontId="28" fillId="0" borderId="7" xfId="10" applyBorder="1" applyAlignment="1">
      <alignment horizontal="left" vertical="center"/>
    </xf>
    <xf numFmtId="0" fontId="1" fillId="0" borderId="1" xfId="1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2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1" fillId="2" borderId="7" xfId="1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178" fontId="24" fillId="0" borderId="1" xfId="0" applyNumberFormat="1" applyFont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 wrapText="1"/>
    </xf>
    <xf numFmtId="178" fontId="22" fillId="0" borderId="1" xfId="0" applyNumberFormat="1" applyFont="1" applyBorder="1" applyAlignment="1">
      <alignment horizontal="center" vertical="center" wrapText="1"/>
    </xf>
    <xf numFmtId="178" fontId="21" fillId="0" borderId="1" xfId="0" applyNumberFormat="1" applyFont="1" applyBorder="1" applyAlignment="1">
      <alignment horizontal="center" vertical="center"/>
    </xf>
    <xf numFmtId="0" fontId="27" fillId="0" borderId="1" xfId="9" applyFont="1" applyBorder="1" applyAlignment="1">
      <alignment horizontal="center" vertical="center"/>
    </xf>
    <xf numFmtId="178" fontId="19" fillId="0" borderId="1" xfId="9" applyNumberFormat="1" applyFont="1" applyBorder="1" applyAlignment="1">
      <alignment horizontal="center" vertical="center"/>
    </xf>
    <xf numFmtId="178" fontId="24" fillId="0" borderId="1" xfId="0" applyNumberFormat="1" applyFont="1" applyBorder="1" applyAlignment="1">
      <alignment horizontal="center" vertical="center" wrapText="1"/>
    </xf>
  </cellXfs>
  <cellStyles count="11">
    <cellStyle name="差_RESULTS" xfId="2" xr:uid="{00000000-0005-0000-0000-000001000000}"/>
    <cellStyle name="常规" xfId="0" builtinId="0"/>
    <cellStyle name="常规 2" xfId="3" xr:uid="{00000000-0005-0000-0000-000003000000}"/>
    <cellStyle name="常规 3" xfId="4" xr:uid="{00000000-0005-0000-0000-000004000000}"/>
    <cellStyle name="常规 3 2" xfId="9" xr:uid="{FF7DBAD3-18FD-4B10-8778-910957F19682}"/>
    <cellStyle name="常规 4" xfId="5" xr:uid="{00000000-0005-0000-0000-000005000000}"/>
    <cellStyle name="常规 5" xfId="7" xr:uid="{00000000-0005-0000-0000-000006000000}"/>
    <cellStyle name="常规 6" xfId="10" xr:uid="{560EAFFC-E2EE-4074-BD18-32C63DC702EB}"/>
    <cellStyle name="常规_xx产品报价单" xfId="1" xr:uid="{00000000-0005-0000-0000-000007000000}"/>
    <cellStyle name="好_RESULTS" xfId="8" xr:uid="{00000000-0005-0000-0000-000008000000}"/>
    <cellStyle name="千位分隔 2" xfId="6" xr:uid="{00000000-0005-0000-0000-000009000000}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9" defaultRowHeight="15.6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B22CB-050E-4E14-9162-F2B50EA63A47}">
  <dimension ref="A1:D4"/>
  <sheetViews>
    <sheetView workbookViewId="0">
      <selection activeCell="C3" sqref="C3"/>
    </sheetView>
  </sheetViews>
  <sheetFormatPr defaultRowHeight="14.4" x14ac:dyDescent="0.25"/>
  <cols>
    <col min="1" max="1" width="8.796875" style="51"/>
    <col min="2" max="2" width="17.296875" style="51" customWidth="1"/>
    <col min="3" max="3" width="22.5" style="51" customWidth="1"/>
    <col min="4" max="4" width="14.296875" style="51" customWidth="1"/>
    <col min="5" max="16384" width="8.796875" style="50"/>
  </cols>
  <sheetData>
    <row r="1" spans="1:4" ht="30" customHeight="1" x14ac:dyDescent="0.25">
      <c r="A1" s="53" t="s">
        <v>166</v>
      </c>
      <c r="B1" s="53"/>
      <c r="C1" s="53"/>
      <c r="D1" s="53"/>
    </row>
    <row r="2" spans="1:4" ht="30" customHeight="1" x14ac:dyDescent="0.25">
      <c r="A2" s="52" t="s">
        <v>165</v>
      </c>
      <c r="B2" s="52" t="s">
        <v>164</v>
      </c>
      <c r="C2" s="52" t="s">
        <v>163</v>
      </c>
      <c r="D2" s="52" t="s">
        <v>162</v>
      </c>
    </row>
    <row r="3" spans="1:4" ht="30" customHeight="1" x14ac:dyDescent="0.25">
      <c r="A3" s="52">
        <v>1</v>
      </c>
      <c r="B3" s="52" t="s">
        <v>161</v>
      </c>
      <c r="C3" s="52">
        <f>'表0、外墙涂料集采价汇总'!F28</f>
        <v>0</v>
      </c>
      <c r="D3" s="52"/>
    </row>
    <row r="4" spans="1:4" ht="22.2" customHeight="1" x14ac:dyDescent="0.25">
      <c r="A4" s="54" t="s">
        <v>160</v>
      </c>
      <c r="B4" s="55"/>
      <c r="C4" s="55"/>
      <c r="D4" s="56"/>
    </row>
  </sheetData>
  <mergeCells count="2">
    <mergeCell ref="A1:D1"/>
    <mergeCell ref="A4:D4"/>
  </mergeCells>
  <phoneticPr fontId="9" type="noConversion"/>
  <printOptions horizontalCentered="1"/>
  <pageMargins left="0.70866141732283472" right="0.70866141732283472" top="2.7165354330708662" bottom="0.74803149606299213" header="0.31496062992125984" footer="0.31496062992125984"/>
  <pageSetup paperSize="8" scale="22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1CCE7-7AD4-4E27-8981-C3CC8720CD08}">
  <dimension ref="A1:G48"/>
  <sheetViews>
    <sheetView zoomScale="130" zoomScaleNormal="130" workbookViewId="0">
      <selection activeCell="D4" sqref="D4"/>
    </sheetView>
  </sheetViews>
  <sheetFormatPr defaultRowHeight="15.6" x14ac:dyDescent="0.25"/>
  <cols>
    <col min="1" max="1" width="8.796875" style="40"/>
    <col min="2" max="2" width="13.5" style="1" customWidth="1"/>
    <col min="3" max="3" width="20.69921875" customWidth="1"/>
    <col min="5" max="5" width="14.5" customWidth="1"/>
    <col min="6" max="6" width="16.59765625" customWidth="1"/>
    <col min="7" max="7" width="16.19921875" customWidth="1"/>
  </cols>
  <sheetData>
    <row r="1" spans="1:7" ht="20.399999999999999" x14ac:dyDescent="0.25">
      <c r="A1" s="59" t="s">
        <v>37</v>
      </c>
      <c r="B1" s="59"/>
      <c r="C1" s="59"/>
      <c r="D1" s="59"/>
      <c r="E1" s="59"/>
      <c r="F1" s="59"/>
      <c r="G1" s="59"/>
    </row>
    <row r="2" spans="1:7" ht="28.8" x14ac:dyDescent="0.25">
      <c r="A2" s="37" t="s">
        <v>14</v>
      </c>
      <c r="B2" s="37" t="s">
        <v>15</v>
      </c>
      <c r="C2" s="37" t="s">
        <v>16</v>
      </c>
      <c r="D2" s="17" t="s">
        <v>33</v>
      </c>
      <c r="E2" s="17" t="s">
        <v>3</v>
      </c>
      <c r="F2" s="17" t="s">
        <v>35</v>
      </c>
      <c r="G2" s="16" t="s">
        <v>1</v>
      </c>
    </row>
    <row r="3" spans="1:7" x14ac:dyDescent="0.25">
      <c r="A3" s="38">
        <v>1</v>
      </c>
      <c r="B3" s="37" t="s">
        <v>40</v>
      </c>
      <c r="C3" s="20" t="s">
        <v>41</v>
      </c>
      <c r="D3" s="17">
        <f>'表2、外墙体系清单'!O4</f>
        <v>0</v>
      </c>
      <c r="E3" s="29">
        <f>'表1、外墙模拟清单量'!D3</f>
        <v>16000</v>
      </c>
      <c r="F3" s="17">
        <f>D3*E3</f>
        <v>0</v>
      </c>
      <c r="G3" s="30"/>
    </row>
    <row r="4" spans="1:7" x14ac:dyDescent="0.25">
      <c r="A4" s="38">
        <v>2</v>
      </c>
      <c r="B4" s="37" t="s">
        <v>47</v>
      </c>
      <c r="C4" s="20" t="s">
        <v>48</v>
      </c>
      <c r="D4" s="17">
        <f>'表2、外墙体系清单'!O7</f>
        <v>0</v>
      </c>
      <c r="E4" s="29">
        <f>'表1、外墙模拟清单量'!D4</f>
        <v>64000</v>
      </c>
      <c r="F4" s="17">
        <f t="shared" ref="F4:F27" si="0">D4*E4</f>
        <v>0</v>
      </c>
      <c r="G4" s="30"/>
    </row>
    <row r="5" spans="1:7" x14ac:dyDescent="0.25">
      <c r="A5" s="38">
        <v>3</v>
      </c>
      <c r="B5" s="58" t="s">
        <v>50</v>
      </c>
      <c r="C5" s="25" t="s">
        <v>147</v>
      </c>
      <c r="D5" s="17">
        <f>'表2、外墙体系清单'!O10</f>
        <v>0</v>
      </c>
      <c r="E5" s="29">
        <f>'表1、外墙模拟清单量'!D5</f>
        <v>4000</v>
      </c>
      <c r="F5" s="17">
        <f t="shared" si="0"/>
        <v>0</v>
      </c>
      <c r="G5" s="30"/>
    </row>
    <row r="6" spans="1:7" x14ac:dyDescent="0.25">
      <c r="A6" s="38">
        <v>4</v>
      </c>
      <c r="B6" s="58"/>
      <c r="C6" s="25" t="s">
        <v>148</v>
      </c>
      <c r="D6" s="17">
        <f>'表2、外墙体系清单'!O14</f>
        <v>0</v>
      </c>
      <c r="E6" s="29">
        <f>'表1、外墙模拟清单量'!D6</f>
        <v>8000</v>
      </c>
      <c r="F6" s="17">
        <f t="shared" si="0"/>
        <v>0</v>
      </c>
      <c r="G6" s="30"/>
    </row>
    <row r="7" spans="1:7" x14ac:dyDescent="0.25">
      <c r="A7" s="38">
        <v>5</v>
      </c>
      <c r="B7" s="58"/>
      <c r="C7" s="25" t="s">
        <v>149</v>
      </c>
      <c r="D7" s="17">
        <f>'表2、外墙体系清单'!O18</f>
        <v>0</v>
      </c>
      <c r="E7" s="29">
        <f>'表1、外墙模拟清单量'!D7</f>
        <v>4000</v>
      </c>
      <c r="F7" s="17">
        <f t="shared" si="0"/>
        <v>0</v>
      </c>
      <c r="G7" s="30"/>
    </row>
    <row r="8" spans="1:7" x14ac:dyDescent="0.25">
      <c r="A8" s="38">
        <v>6</v>
      </c>
      <c r="B8" s="58" t="s">
        <v>56</v>
      </c>
      <c r="C8" s="20" t="s">
        <v>57</v>
      </c>
      <c r="D8" s="17">
        <f>'表2、外墙体系清单'!O22</f>
        <v>0</v>
      </c>
      <c r="E8" s="29">
        <f>'表1、外墙模拟清单量'!D8</f>
        <v>4000</v>
      </c>
      <c r="F8" s="17">
        <f t="shared" si="0"/>
        <v>0</v>
      </c>
      <c r="G8" s="30"/>
    </row>
    <row r="9" spans="1:7" x14ac:dyDescent="0.25">
      <c r="A9" s="38">
        <v>7</v>
      </c>
      <c r="B9" s="58"/>
      <c r="C9" s="20" t="s">
        <v>59</v>
      </c>
      <c r="D9" s="17">
        <f>'表2、外墙体系清单'!O25</f>
        <v>0</v>
      </c>
      <c r="E9" s="29">
        <f>'表1、外墙模拟清单量'!D9</f>
        <v>8000</v>
      </c>
      <c r="F9" s="17">
        <f t="shared" si="0"/>
        <v>0</v>
      </c>
      <c r="G9" s="30"/>
    </row>
    <row r="10" spans="1:7" x14ac:dyDescent="0.25">
      <c r="A10" s="38">
        <v>8</v>
      </c>
      <c r="B10" s="58"/>
      <c r="C10" s="20" t="s">
        <v>60</v>
      </c>
      <c r="D10" s="17">
        <f>'表2、外墙体系清单'!O28</f>
        <v>0</v>
      </c>
      <c r="E10" s="29">
        <f>'表1、外墙模拟清单量'!D10</f>
        <v>4000</v>
      </c>
      <c r="F10" s="17">
        <f t="shared" si="0"/>
        <v>0</v>
      </c>
      <c r="G10" s="5"/>
    </row>
    <row r="11" spans="1:7" x14ac:dyDescent="0.25">
      <c r="A11" s="38">
        <v>9</v>
      </c>
      <c r="B11" s="58" t="s">
        <v>61</v>
      </c>
      <c r="C11" s="31" t="s">
        <v>62</v>
      </c>
      <c r="D11" s="17">
        <f>'表2、外墙体系清单'!O31</f>
        <v>0</v>
      </c>
      <c r="E11" s="29">
        <f>'表1、外墙模拟清单量'!D11</f>
        <v>4000</v>
      </c>
      <c r="F11" s="17">
        <f t="shared" si="0"/>
        <v>0</v>
      </c>
      <c r="G11" s="5"/>
    </row>
    <row r="12" spans="1:7" x14ac:dyDescent="0.25">
      <c r="A12" s="38">
        <v>10</v>
      </c>
      <c r="B12" s="58"/>
      <c r="C12" s="31" t="s">
        <v>70</v>
      </c>
      <c r="D12" s="17">
        <f>'表2、外墙体系清单'!O36</f>
        <v>0</v>
      </c>
      <c r="E12" s="29">
        <f>'表1、外墙模拟清单量'!D12</f>
        <v>32000</v>
      </c>
      <c r="F12" s="17">
        <f t="shared" si="0"/>
        <v>0</v>
      </c>
      <c r="G12" s="5"/>
    </row>
    <row r="13" spans="1:7" x14ac:dyDescent="0.25">
      <c r="A13" s="38">
        <v>11</v>
      </c>
      <c r="B13" s="58"/>
      <c r="C13" s="31" t="s">
        <v>71</v>
      </c>
      <c r="D13" s="17">
        <f>'表2、外墙体系清单'!O41</f>
        <v>0</v>
      </c>
      <c r="E13" s="29">
        <f>'表1、外墙模拟清单量'!D13</f>
        <v>4000</v>
      </c>
      <c r="F13" s="17">
        <f t="shared" si="0"/>
        <v>0</v>
      </c>
      <c r="G13" s="5"/>
    </row>
    <row r="14" spans="1:7" x14ac:dyDescent="0.25">
      <c r="A14" s="38">
        <v>12</v>
      </c>
      <c r="B14" s="58" t="s">
        <v>72</v>
      </c>
      <c r="C14" s="31" t="s">
        <v>127</v>
      </c>
      <c r="D14" s="17">
        <f>'表2、外墙体系清单'!O46</f>
        <v>0</v>
      </c>
      <c r="E14" s="29">
        <f>'表1、外墙模拟清单量'!D14</f>
        <v>4000</v>
      </c>
      <c r="F14" s="17">
        <f t="shared" si="0"/>
        <v>0</v>
      </c>
      <c r="G14" s="5"/>
    </row>
    <row r="15" spans="1:7" x14ac:dyDescent="0.25">
      <c r="A15" s="38">
        <v>13</v>
      </c>
      <c r="B15" s="58"/>
      <c r="C15" s="31" t="s">
        <v>129</v>
      </c>
      <c r="D15" s="17">
        <f>'表2、外墙体系清单'!O51</f>
        <v>0</v>
      </c>
      <c r="E15" s="29">
        <f>'表1、外墙模拟清单量'!D15</f>
        <v>8000</v>
      </c>
      <c r="F15" s="17">
        <f t="shared" si="0"/>
        <v>0</v>
      </c>
      <c r="G15" s="5"/>
    </row>
    <row r="16" spans="1:7" x14ac:dyDescent="0.25">
      <c r="A16" s="38">
        <v>14</v>
      </c>
      <c r="B16" s="58"/>
      <c r="C16" s="31" t="s">
        <v>131</v>
      </c>
      <c r="D16" s="17">
        <f>'表2、外墙体系清单'!O56</f>
        <v>0</v>
      </c>
      <c r="E16" s="29">
        <f>'表1、外墙模拟清单量'!D16</f>
        <v>4000</v>
      </c>
      <c r="F16" s="17">
        <f t="shared" si="0"/>
        <v>0</v>
      </c>
      <c r="G16" s="5"/>
    </row>
    <row r="17" spans="1:7" x14ac:dyDescent="0.25">
      <c r="A17" s="38">
        <v>15</v>
      </c>
      <c r="B17" s="37" t="s">
        <v>77</v>
      </c>
      <c r="C17" s="20" t="s">
        <v>78</v>
      </c>
      <c r="D17" s="17">
        <f>'表2、外墙体系清单'!O61</f>
        <v>0</v>
      </c>
      <c r="E17" s="29">
        <f>'表1、外墙模拟清单量'!D17</f>
        <v>240000</v>
      </c>
      <c r="F17" s="17">
        <f t="shared" si="0"/>
        <v>0</v>
      </c>
      <c r="G17" s="5"/>
    </row>
    <row r="18" spans="1:7" x14ac:dyDescent="0.25">
      <c r="A18" s="38">
        <v>16</v>
      </c>
      <c r="B18" s="58" t="s">
        <v>80</v>
      </c>
      <c r="C18" s="25" t="s">
        <v>134</v>
      </c>
      <c r="D18" s="17">
        <f>'表2、外墙体系清单'!O66</f>
        <v>0</v>
      </c>
      <c r="E18" s="29">
        <f>'表1、外墙模拟清单量'!D18</f>
        <v>8000</v>
      </c>
      <c r="F18" s="17">
        <f t="shared" si="0"/>
        <v>0</v>
      </c>
      <c r="G18" s="5"/>
    </row>
    <row r="19" spans="1:7" x14ac:dyDescent="0.25">
      <c r="A19" s="38">
        <v>17</v>
      </c>
      <c r="B19" s="58"/>
      <c r="C19" s="25" t="s">
        <v>136</v>
      </c>
      <c r="D19" s="17">
        <f>'表2、外墙体系清单'!O71</f>
        <v>0</v>
      </c>
      <c r="E19" s="29">
        <f>'表1、外墙模拟清单量'!D19</f>
        <v>4800</v>
      </c>
      <c r="F19" s="17">
        <f t="shared" si="0"/>
        <v>0</v>
      </c>
      <c r="G19" s="5"/>
    </row>
    <row r="20" spans="1:7" x14ac:dyDescent="0.25">
      <c r="A20" s="38">
        <v>18</v>
      </c>
      <c r="B20" s="58"/>
      <c r="C20" s="25" t="s">
        <v>138</v>
      </c>
      <c r="D20" s="17">
        <f>'表2、外墙体系清单'!O76</f>
        <v>0</v>
      </c>
      <c r="E20" s="29">
        <f>'表1、外墙模拟清单量'!D20</f>
        <v>3200</v>
      </c>
      <c r="F20" s="17">
        <f t="shared" si="0"/>
        <v>0</v>
      </c>
      <c r="G20" s="5"/>
    </row>
    <row r="21" spans="1:7" ht="24" x14ac:dyDescent="0.25">
      <c r="A21" s="38">
        <v>19</v>
      </c>
      <c r="B21" s="37" t="s">
        <v>86</v>
      </c>
      <c r="C21" s="20" t="s">
        <v>87</v>
      </c>
      <c r="D21" s="17">
        <f>'表2、外墙体系清单'!O81</f>
        <v>0</v>
      </c>
      <c r="E21" s="29">
        <f>'表1、外墙模拟清单量'!D21</f>
        <v>16000</v>
      </c>
      <c r="F21" s="17">
        <f t="shared" si="0"/>
        <v>0</v>
      </c>
      <c r="G21" s="5"/>
    </row>
    <row r="22" spans="1:7" x14ac:dyDescent="0.25">
      <c r="A22" s="38">
        <v>20</v>
      </c>
      <c r="B22" s="58" t="s">
        <v>92</v>
      </c>
      <c r="C22" s="20" t="s">
        <v>93</v>
      </c>
      <c r="D22" s="17">
        <f>'表2、外墙体系清单'!O85</f>
        <v>0</v>
      </c>
      <c r="E22" s="29">
        <f>'表1、外墙模拟清单量'!D22</f>
        <v>80000</v>
      </c>
      <c r="F22" s="17">
        <f t="shared" si="0"/>
        <v>0</v>
      </c>
      <c r="G22" s="5"/>
    </row>
    <row r="23" spans="1:7" ht="24" x14ac:dyDescent="0.25">
      <c r="A23" s="38">
        <v>21</v>
      </c>
      <c r="B23" s="58"/>
      <c r="C23" s="20" t="s">
        <v>102</v>
      </c>
      <c r="D23" s="17">
        <f>'表2、外墙体系清单'!O91</f>
        <v>0</v>
      </c>
      <c r="E23" s="29">
        <f>'表1、外墙模拟清单量'!D23</f>
        <v>80000</v>
      </c>
      <c r="F23" s="17">
        <f t="shared" si="0"/>
        <v>0</v>
      </c>
      <c r="G23" s="5"/>
    </row>
    <row r="24" spans="1:7" x14ac:dyDescent="0.25">
      <c r="A24" s="38">
        <v>22</v>
      </c>
      <c r="B24" s="58"/>
      <c r="C24" s="25" t="s">
        <v>150</v>
      </c>
      <c r="D24" s="17">
        <f>'表2、外墙体系清单'!O97</f>
        <v>0</v>
      </c>
      <c r="E24" s="29">
        <f>'表1、外墙模拟清单量'!D24</f>
        <v>80000</v>
      </c>
      <c r="F24" s="17">
        <f t="shared" si="0"/>
        <v>0</v>
      </c>
      <c r="G24" s="5"/>
    </row>
    <row r="25" spans="1:7" x14ac:dyDescent="0.25">
      <c r="A25" s="38">
        <v>23</v>
      </c>
      <c r="B25" s="58"/>
      <c r="C25" s="25" t="s">
        <v>151</v>
      </c>
      <c r="D25" s="17">
        <f>'表2、外墙体系清单'!O103</f>
        <v>0</v>
      </c>
      <c r="E25" s="29">
        <f>'表1、外墙模拟清单量'!D25</f>
        <v>80000</v>
      </c>
      <c r="F25" s="17">
        <f t="shared" si="0"/>
        <v>0</v>
      </c>
      <c r="G25" s="5"/>
    </row>
    <row r="26" spans="1:7" x14ac:dyDescent="0.25">
      <c r="A26" s="38">
        <v>24</v>
      </c>
      <c r="B26" s="39" t="s">
        <v>114</v>
      </c>
      <c r="C26" s="20" t="s">
        <v>108</v>
      </c>
      <c r="D26" s="17">
        <f>'表2、外墙体系清单'!O109</f>
        <v>0</v>
      </c>
      <c r="E26" s="29">
        <f>'表1、外墙模拟清单量'!D26</f>
        <v>20000</v>
      </c>
      <c r="F26" s="17">
        <f t="shared" si="0"/>
        <v>0</v>
      </c>
      <c r="G26" s="5"/>
    </row>
    <row r="27" spans="1:7" x14ac:dyDescent="0.25">
      <c r="A27" s="38">
        <v>25</v>
      </c>
      <c r="B27" s="37" t="s">
        <v>154</v>
      </c>
      <c r="C27" s="31" t="s">
        <v>155</v>
      </c>
      <c r="D27" s="17">
        <f>'表2、外墙体系清单'!O117</f>
        <v>0</v>
      </c>
      <c r="E27" s="29">
        <f>'表1、外墙模拟清单量'!D27</f>
        <v>20000</v>
      </c>
      <c r="F27" s="17">
        <f t="shared" si="0"/>
        <v>0</v>
      </c>
      <c r="G27" s="5"/>
    </row>
    <row r="28" spans="1:7" x14ac:dyDescent="0.25">
      <c r="A28" s="49">
        <v>26</v>
      </c>
      <c r="B28" s="58" t="s">
        <v>36</v>
      </c>
      <c r="C28" s="58"/>
      <c r="D28" s="17" t="s">
        <v>152</v>
      </c>
      <c r="E28" s="29">
        <f>SUM(E3:E27)</f>
        <v>800000</v>
      </c>
      <c r="F28" s="17">
        <f>SUM(F3:F27)</f>
        <v>0</v>
      </c>
      <c r="G28" s="5"/>
    </row>
    <row r="29" spans="1:7" ht="15" customHeight="1" x14ac:dyDescent="0.25">
      <c r="A29" s="57" t="s">
        <v>2</v>
      </c>
      <c r="B29" s="57"/>
      <c r="C29" s="57"/>
      <c r="D29" s="57"/>
      <c r="E29" s="57"/>
      <c r="F29" s="57"/>
      <c r="G29" s="57"/>
    </row>
    <row r="36" ht="15" customHeight="1" x14ac:dyDescent="0.25"/>
    <row r="42" ht="15" customHeight="1" x14ac:dyDescent="0.25"/>
    <row r="48" ht="15" customHeight="1" x14ac:dyDescent="0.25"/>
  </sheetData>
  <mergeCells count="9">
    <mergeCell ref="A29:G29"/>
    <mergeCell ref="B28:C28"/>
    <mergeCell ref="B22:B25"/>
    <mergeCell ref="A1:G1"/>
    <mergeCell ref="B5:B7"/>
    <mergeCell ref="B8:B10"/>
    <mergeCell ref="B11:B13"/>
    <mergeCell ref="B14:B16"/>
    <mergeCell ref="B18:B20"/>
  </mergeCells>
  <phoneticPr fontId="9" type="noConversion"/>
  <printOptions horizontalCentered="1"/>
  <pageMargins left="0.70866141732283472" right="0.70866141732283472" top="1.3385826771653544" bottom="0.74803149606299213" header="0.31496062992125984" footer="0.31496062992125984"/>
  <pageSetup paperSize="8" scale="14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8"/>
  <sheetViews>
    <sheetView view="pageBreakPreview" zoomScale="115" zoomScaleNormal="100" workbookViewId="0">
      <selection activeCell="D3" sqref="D3"/>
    </sheetView>
  </sheetViews>
  <sheetFormatPr defaultColWidth="9" defaultRowHeight="15.6" x14ac:dyDescent="0.25"/>
  <cols>
    <col min="1" max="1" width="4.69921875" style="40" customWidth="1"/>
    <col min="2" max="2" width="13.59765625" style="1" customWidth="1"/>
    <col min="3" max="3" width="16.69921875" customWidth="1"/>
    <col min="4" max="4" width="14.19921875" style="3" customWidth="1"/>
    <col min="5" max="5" width="15.59765625" customWidth="1"/>
  </cols>
  <sheetData>
    <row r="1" spans="1:25" ht="36" customHeight="1" x14ac:dyDescent="0.25">
      <c r="A1" s="59" t="s">
        <v>156</v>
      </c>
      <c r="B1" s="59"/>
      <c r="C1" s="59"/>
      <c r="D1" s="59"/>
      <c r="E1" s="59"/>
    </row>
    <row r="2" spans="1:25" s="2" customFormat="1" ht="25.05" customHeight="1" x14ac:dyDescent="0.25">
      <c r="A2" s="27" t="s">
        <v>0</v>
      </c>
      <c r="B2" s="27" t="s">
        <v>15</v>
      </c>
      <c r="C2" s="27" t="s">
        <v>16</v>
      </c>
      <c r="D2" s="28" t="s">
        <v>34</v>
      </c>
      <c r="E2" s="27" t="s">
        <v>1</v>
      </c>
      <c r="F2" s="4"/>
      <c r="G2"/>
      <c r="H2"/>
      <c r="I2"/>
      <c r="J2" s="6"/>
      <c r="K2" s="6"/>
      <c r="L2" s="6"/>
      <c r="M2" s="6"/>
      <c r="N2" s="7"/>
      <c r="O2" s="7"/>
      <c r="P2" s="8"/>
      <c r="Q2" s="9"/>
      <c r="R2" s="9"/>
      <c r="S2" s="9"/>
      <c r="T2" s="9"/>
      <c r="U2" s="9"/>
      <c r="V2" s="9"/>
      <c r="W2" s="10"/>
      <c r="X2" s="9"/>
      <c r="Y2"/>
    </row>
    <row r="3" spans="1:25" s="2" customFormat="1" ht="25.05" customHeight="1" x14ac:dyDescent="0.25">
      <c r="A3" s="38">
        <v>1</v>
      </c>
      <c r="B3" s="37" t="s">
        <v>40</v>
      </c>
      <c r="C3" s="27" t="s">
        <v>41</v>
      </c>
      <c r="D3" s="28">
        <f>外墙计算清单!D3</f>
        <v>16000</v>
      </c>
      <c r="E3" s="27"/>
      <c r="F3" s="4"/>
      <c r="G3"/>
      <c r="H3"/>
      <c r="I3"/>
      <c r="J3" s="6"/>
      <c r="K3" s="6"/>
      <c r="L3" s="6"/>
      <c r="M3" s="6"/>
      <c r="N3" s="7"/>
      <c r="O3" s="7"/>
      <c r="P3" s="8"/>
      <c r="Q3" s="9"/>
      <c r="R3" s="9"/>
      <c r="S3" s="9"/>
      <c r="T3" s="9"/>
      <c r="U3" s="9"/>
      <c r="V3" s="9"/>
      <c r="W3" s="10"/>
      <c r="X3" s="9"/>
      <c r="Y3"/>
    </row>
    <row r="4" spans="1:25" s="2" customFormat="1" ht="25.05" customHeight="1" x14ac:dyDescent="0.25">
      <c r="A4" s="38">
        <v>2</v>
      </c>
      <c r="B4" s="37" t="s">
        <v>47</v>
      </c>
      <c r="C4" s="27" t="s">
        <v>48</v>
      </c>
      <c r="D4" s="28">
        <f>外墙计算清单!D4</f>
        <v>64000</v>
      </c>
      <c r="E4" s="27"/>
      <c r="F4" s="4"/>
      <c r="G4"/>
      <c r="H4"/>
      <c r="I4"/>
      <c r="J4" s="6"/>
      <c r="K4" s="6"/>
      <c r="L4" s="6"/>
      <c r="M4" s="6"/>
      <c r="N4" s="7"/>
      <c r="O4" s="7"/>
      <c r="P4" s="8"/>
      <c r="Q4" s="9"/>
      <c r="R4" s="9"/>
      <c r="S4" s="9"/>
      <c r="T4" s="9"/>
      <c r="U4" s="9"/>
      <c r="V4" s="9"/>
      <c r="W4" s="10"/>
      <c r="X4" s="9"/>
      <c r="Y4"/>
    </row>
    <row r="5" spans="1:25" s="2" customFormat="1" ht="25.05" customHeight="1" x14ac:dyDescent="0.25">
      <c r="A5" s="38">
        <v>3</v>
      </c>
      <c r="B5" s="58" t="s">
        <v>50</v>
      </c>
      <c r="C5" s="27" t="s">
        <v>115</v>
      </c>
      <c r="D5" s="28">
        <f>外墙计算清单!D5</f>
        <v>4000</v>
      </c>
      <c r="E5" s="27"/>
      <c r="F5" s="4"/>
      <c r="G5"/>
      <c r="H5"/>
      <c r="I5"/>
      <c r="J5" s="6"/>
      <c r="K5" s="6"/>
      <c r="L5" s="6"/>
      <c r="M5" s="6"/>
      <c r="N5" s="7"/>
      <c r="O5" s="7"/>
      <c r="P5" s="8"/>
      <c r="Q5" s="9"/>
      <c r="R5" s="9"/>
      <c r="S5" s="9"/>
      <c r="T5" s="9"/>
      <c r="U5" s="9"/>
      <c r="V5" s="9"/>
      <c r="W5" s="10"/>
      <c r="X5" s="9"/>
      <c r="Y5"/>
    </row>
    <row r="6" spans="1:25" s="2" customFormat="1" ht="25.05" customHeight="1" x14ac:dyDescent="0.25">
      <c r="A6" s="38">
        <v>4</v>
      </c>
      <c r="B6" s="58"/>
      <c r="C6" s="27" t="s">
        <v>117</v>
      </c>
      <c r="D6" s="28">
        <f>外墙计算清单!D6</f>
        <v>8000</v>
      </c>
      <c r="E6" s="27"/>
      <c r="F6" s="4"/>
      <c r="G6"/>
      <c r="H6"/>
      <c r="I6"/>
      <c r="J6" s="6"/>
      <c r="K6" s="6"/>
      <c r="L6" s="6"/>
      <c r="M6" s="6"/>
      <c r="N6" s="7"/>
      <c r="O6" s="7"/>
      <c r="P6" s="8"/>
      <c r="Q6" s="9"/>
      <c r="R6" s="9"/>
      <c r="S6" s="9"/>
      <c r="T6" s="9"/>
      <c r="U6" s="9"/>
      <c r="V6" s="9"/>
      <c r="W6" s="10"/>
      <c r="X6" s="9"/>
      <c r="Y6"/>
    </row>
    <row r="7" spans="1:25" s="2" customFormat="1" ht="25.05" customHeight="1" x14ac:dyDescent="0.25">
      <c r="A7" s="38">
        <v>5</v>
      </c>
      <c r="B7" s="58"/>
      <c r="C7" s="27" t="s">
        <v>119</v>
      </c>
      <c r="D7" s="28">
        <f>外墙计算清单!D7</f>
        <v>4000</v>
      </c>
      <c r="E7" s="27"/>
      <c r="F7" s="4"/>
      <c r="G7"/>
      <c r="H7"/>
      <c r="I7"/>
      <c r="J7" s="6"/>
      <c r="K7" s="6"/>
      <c r="L7" s="6"/>
      <c r="M7" s="6"/>
      <c r="N7" s="7"/>
      <c r="O7" s="7"/>
      <c r="P7" s="8"/>
      <c r="Q7" s="9"/>
      <c r="R7" s="9"/>
      <c r="S7" s="9"/>
      <c r="T7" s="9"/>
      <c r="U7" s="9"/>
      <c r="V7" s="9"/>
      <c r="W7" s="10"/>
      <c r="X7" s="9"/>
      <c r="Y7"/>
    </row>
    <row r="8" spans="1:25" s="2" customFormat="1" ht="25.05" customHeight="1" x14ac:dyDescent="0.25">
      <c r="A8" s="38">
        <v>6</v>
      </c>
      <c r="B8" s="58" t="s">
        <v>56</v>
      </c>
      <c r="C8" s="27" t="s">
        <v>121</v>
      </c>
      <c r="D8" s="28">
        <f>外墙计算清单!D8</f>
        <v>4000</v>
      </c>
      <c r="E8" s="27"/>
      <c r="F8" s="4"/>
      <c r="G8"/>
      <c r="H8"/>
      <c r="I8"/>
      <c r="J8" s="6"/>
      <c r="K8" s="6"/>
      <c r="L8" s="6"/>
      <c r="M8" s="6"/>
      <c r="N8" s="7"/>
      <c r="O8" s="7"/>
      <c r="P8" s="8"/>
      <c r="Q8" s="9"/>
      <c r="R8" s="9"/>
      <c r="S8" s="9"/>
      <c r="T8" s="9"/>
      <c r="U8" s="9"/>
      <c r="V8" s="9"/>
      <c r="W8" s="10"/>
      <c r="X8" s="9"/>
      <c r="Y8"/>
    </row>
    <row r="9" spans="1:25" s="2" customFormat="1" ht="25.05" customHeight="1" x14ac:dyDescent="0.25">
      <c r="A9" s="38">
        <v>7</v>
      </c>
      <c r="B9" s="58"/>
      <c r="C9" s="27" t="s">
        <v>123</v>
      </c>
      <c r="D9" s="28">
        <f>外墙计算清单!D9</f>
        <v>8000</v>
      </c>
      <c r="E9" s="27"/>
      <c r="F9" s="4"/>
      <c r="G9"/>
      <c r="H9"/>
      <c r="I9"/>
      <c r="J9" s="6"/>
      <c r="K9" s="6"/>
      <c r="L9" s="6"/>
      <c r="M9" s="6"/>
      <c r="N9" s="7"/>
      <c r="O9" s="7"/>
      <c r="P9" s="8"/>
      <c r="Q9" s="9"/>
      <c r="R9" s="9"/>
      <c r="S9" s="9"/>
      <c r="T9" s="9"/>
      <c r="U9" s="9"/>
      <c r="V9" s="9"/>
      <c r="W9" s="10"/>
      <c r="X9" s="9"/>
      <c r="Y9"/>
    </row>
    <row r="10" spans="1:25" s="2" customFormat="1" ht="25.05" customHeight="1" x14ac:dyDescent="0.25">
      <c r="A10" s="38">
        <v>8</v>
      </c>
      <c r="B10" s="58"/>
      <c r="C10" s="27" t="s">
        <v>125</v>
      </c>
      <c r="D10" s="28">
        <f>外墙计算清单!D10</f>
        <v>4000</v>
      </c>
      <c r="E10" s="27"/>
      <c r="F10" s="4"/>
      <c r="G10"/>
      <c r="H10"/>
      <c r="I10"/>
      <c r="J10" s="6"/>
      <c r="K10" s="6"/>
      <c r="L10" s="6"/>
      <c r="M10" s="6"/>
      <c r="N10" s="7"/>
      <c r="O10" s="7"/>
      <c r="P10" s="8"/>
      <c r="Q10" s="9"/>
      <c r="R10" s="9"/>
      <c r="S10" s="9"/>
      <c r="T10" s="9"/>
      <c r="U10" s="9"/>
      <c r="V10" s="9"/>
      <c r="W10" s="10"/>
      <c r="X10" s="9"/>
      <c r="Y10"/>
    </row>
    <row r="11" spans="1:25" s="2" customFormat="1" ht="25.05" customHeight="1" x14ac:dyDescent="0.25">
      <c r="A11" s="38">
        <v>9</v>
      </c>
      <c r="B11" s="58" t="s">
        <v>61</v>
      </c>
      <c r="C11" s="27" t="s">
        <v>62</v>
      </c>
      <c r="D11" s="28">
        <f>外墙计算清单!D11</f>
        <v>4000</v>
      </c>
      <c r="E11" s="27"/>
      <c r="F11" s="4"/>
      <c r="G11"/>
      <c r="H11"/>
      <c r="I11"/>
      <c r="J11" s="6"/>
      <c r="K11" s="6"/>
      <c r="L11" s="6"/>
      <c r="M11" s="6"/>
      <c r="N11" s="7"/>
      <c r="O11" s="7"/>
      <c r="P11" s="8"/>
      <c r="Q11" s="9"/>
      <c r="R11" s="9"/>
      <c r="S11" s="9"/>
      <c r="T11" s="9"/>
      <c r="U11" s="9"/>
      <c r="V11" s="9"/>
      <c r="W11" s="10"/>
      <c r="X11" s="9"/>
      <c r="Y11"/>
    </row>
    <row r="12" spans="1:25" s="2" customFormat="1" ht="25.05" customHeight="1" x14ac:dyDescent="0.25">
      <c r="A12" s="38">
        <v>10</v>
      </c>
      <c r="B12" s="58"/>
      <c r="C12" s="27" t="s">
        <v>70</v>
      </c>
      <c r="D12" s="28">
        <f>外墙计算清单!D12</f>
        <v>32000</v>
      </c>
      <c r="E12" s="27"/>
      <c r="F12" s="4"/>
      <c r="G12"/>
      <c r="H12"/>
      <c r="I12"/>
      <c r="J12" s="6"/>
      <c r="K12" s="6"/>
      <c r="L12" s="6"/>
      <c r="M12" s="6"/>
      <c r="N12" s="7"/>
      <c r="O12" s="7"/>
      <c r="P12" s="8"/>
      <c r="Q12" s="9"/>
      <c r="R12" s="9"/>
      <c r="S12" s="9"/>
      <c r="T12" s="9"/>
      <c r="U12" s="9"/>
      <c r="V12" s="9"/>
      <c r="W12" s="10"/>
      <c r="X12" s="9"/>
      <c r="Y12"/>
    </row>
    <row r="13" spans="1:25" s="2" customFormat="1" ht="25.05" customHeight="1" x14ac:dyDescent="0.25">
      <c r="A13" s="38">
        <v>11</v>
      </c>
      <c r="B13" s="58"/>
      <c r="C13" s="27" t="s">
        <v>71</v>
      </c>
      <c r="D13" s="28">
        <f>外墙计算清单!D13</f>
        <v>4000</v>
      </c>
      <c r="E13" s="27"/>
      <c r="F13" s="4"/>
      <c r="G13"/>
      <c r="H13"/>
      <c r="I13"/>
      <c r="J13" s="6"/>
      <c r="K13" s="6"/>
      <c r="L13" s="6"/>
      <c r="M13" s="6"/>
      <c r="N13" s="7"/>
      <c r="O13" s="7"/>
      <c r="P13" s="8"/>
      <c r="Q13" s="9"/>
      <c r="R13" s="9"/>
      <c r="S13" s="9"/>
      <c r="T13" s="9"/>
      <c r="U13" s="9"/>
      <c r="V13" s="9"/>
      <c r="W13" s="10"/>
      <c r="X13" s="9"/>
      <c r="Y13"/>
    </row>
    <row r="14" spans="1:25" s="2" customFormat="1" ht="25.05" customHeight="1" x14ac:dyDescent="0.25">
      <c r="A14" s="38">
        <v>12</v>
      </c>
      <c r="B14" s="58" t="s">
        <v>72</v>
      </c>
      <c r="C14" s="27" t="s">
        <v>127</v>
      </c>
      <c r="D14" s="28">
        <f>外墙计算清单!D14</f>
        <v>4000</v>
      </c>
      <c r="E14" s="27"/>
      <c r="F14" s="4"/>
      <c r="G14"/>
      <c r="H14"/>
      <c r="I14"/>
      <c r="J14" s="6"/>
      <c r="K14" s="6"/>
      <c r="L14" s="6"/>
      <c r="M14" s="6"/>
      <c r="N14" s="7"/>
      <c r="O14" s="7"/>
      <c r="P14" s="8"/>
      <c r="Q14" s="9"/>
      <c r="R14" s="9"/>
      <c r="S14" s="9"/>
      <c r="T14" s="9"/>
      <c r="U14" s="9"/>
      <c r="V14" s="9"/>
      <c r="W14" s="10"/>
      <c r="X14" s="9"/>
      <c r="Y14"/>
    </row>
    <row r="15" spans="1:25" s="2" customFormat="1" ht="25.05" customHeight="1" x14ac:dyDescent="0.25">
      <c r="A15" s="38">
        <v>13</v>
      </c>
      <c r="B15" s="58"/>
      <c r="C15" s="27" t="s">
        <v>129</v>
      </c>
      <c r="D15" s="28">
        <f>外墙计算清单!D15</f>
        <v>8000</v>
      </c>
      <c r="E15" s="27"/>
      <c r="F15" s="4"/>
      <c r="G15"/>
      <c r="H15"/>
      <c r="I15"/>
      <c r="J15" s="6"/>
      <c r="K15" s="6"/>
      <c r="L15" s="6"/>
      <c r="M15" s="6"/>
      <c r="N15" s="7"/>
      <c r="O15" s="7"/>
      <c r="P15" s="8"/>
      <c r="Q15" s="9"/>
      <c r="R15" s="9"/>
      <c r="S15" s="9"/>
      <c r="T15" s="9"/>
      <c r="U15" s="9"/>
      <c r="V15" s="9"/>
      <c r="W15" s="10"/>
      <c r="X15" s="9"/>
      <c r="Y15"/>
    </row>
    <row r="16" spans="1:25" s="2" customFormat="1" ht="25.05" customHeight="1" x14ac:dyDescent="0.25">
      <c r="A16" s="38">
        <v>14</v>
      </c>
      <c r="B16" s="58"/>
      <c r="C16" s="27" t="s">
        <v>131</v>
      </c>
      <c r="D16" s="28">
        <f>外墙计算清单!D16</f>
        <v>4000</v>
      </c>
      <c r="E16" s="27"/>
      <c r="F16" s="4"/>
      <c r="G16"/>
      <c r="H16"/>
      <c r="I16"/>
      <c r="J16" s="6"/>
      <c r="K16" s="6"/>
      <c r="L16" s="6"/>
      <c r="M16" s="6"/>
      <c r="N16" s="7"/>
      <c r="O16" s="7"/>
      <c r="P16" s="8"/>
      <c r="Q16" s="9"/>
      <c r="R16" s="9"/>
      <c r="S16" s="9"/>
      <c r="T16" s="9"/>
      <c r="U16" s="9"/>
      <c r="V16" s="9"/>
      <c r="W16" s="10"/>
      <c r="X16" s="9"/>
      <c r="Y16"/>
    </row>
    <row r="17" spans="1:25" s="2" customFormat="1" ht="25.05" customHeight="1" x14ac:dyDescent="0.25">
      <c r="A17" s="38">
        <v>15</v>
      </c>
      <c r="B17" s="21" t="s">
        <v>77</v>
      </c>
      <c r="C17" s="27" t="s">
        <v>78</v>
      </c>
      <c r="D17" s="28">
        <f>外墙计算清单!D17</f>
        <v>240000</v>
      </c>
      <c r="E17" s="27"/>
      <c r="F17" s="4"/>
      <c r="G17"/>
      <c r="H17"/>
      <c r="I17"/>
      <c r="J17" s="6"/>
      <c r="K17" s="6"/>
      <c r="L17" s="6"/>
      <c r="M17" s="6"/>
      <c r="N17" s="7"/>
      <c r="O17" s="7"/>
      <c r="P17" s="8"/>
      <c r="Q17" s="9"/>
      <c r="R17" s="9"/>
      <c r="S17" s="9"/>
      <c r="T17" s="9"/>
      <c r="U17" s="9"/>
      <c r="V17" s="9"/>
      <c r="W17" s="10"/>
      <c r="X17" s="9"/>
      <c r="Y17"/>
    </row>
    <row r="18" spans="1:25" s="2" customFormat="1" ht="25.05" customHeight="1" x14ac:dyDescent="0.25">
      <c r="A18" s="38">
        <v>16</v>
      </c>
      <c r="B18" s="58" t="s">
        <v>80</v>
      </c>
      <c r="C18" s="27" t="s">
        <v>133</v>
      </c>
      <c r="D18" s="28">
        <f>外墙计算清单!D18</f>
        <v>8000</v>
      </c>
      <c r="E18" s="27"/>
      <c r="F18" s="4"/>
      <c r="G18"/>
      <c r="H18"/>
      <c r="I18"/>
      <c r="J18" s="6"/>
      <c r="K18" s="6"/>
      <c r="L18" s="6"/>
      <c r="M18" s="6"/>
      <c r="N18" s="7"/>
      <c r="O18" s="7"/>
      <c r="P18" s="8"/>
      <c r="Q18" s="9"/>
      <c r="R18" s="9"/>
      <c r="S18" s="9"/>
      <c r="T18" s="9"/>
      <c r="U18" s="9"/>
      <c r="V18" s="9"/>
      <c r="W18" s="10"/>
      <c r="X18" s="9"/>
      <c r="Y18"/>
    </row>
    <row r="19" spans="1:25" s="2" customFormat="1" ht="25.05" customHeight="1" x14ac:dyDescent="0.25">
      <c r="A19" s="38">
        <v>17</v>
      </c>
      <c r="B19" s="58"/>
      <c r="C19" s="27" t="s">
        <v>135</v>
      </c>
      <c r="D19" s="28">
        <f>外墙计算清单!D19</f>
        <v>4800</v>
      </c>
      <c r="E19" s="27"/>
      <c r="F19" s="4"/>
      <c r="G19"/>
      <c r="H19"/>
      <c r="I19"/>
      <c r="J19" s="6"/>
      <c r="K19" s="6"/>
      <c r="L19" s="6"/>
      <c r="M19" s="6"/>
      <c r="N19" s="7"/>
      <c r="O19" s="7"/>
      <c r="P19" s="8"/>
      <c r="Q19" s="9"/>
      <c r="R19" s="9"/>
      <c r="S19" s="9"/>
      <c r="T19" s="9"/>
      <c r="U19" s="9"/>
      <c r="V19" s="9"/>
      <c r="W19" s="10"/>
      <c r="X19" s="9"/>
      <c r="Y19"/>
    </row>
    <row r="20" spans="1:25" s="2" customFormat="1" ht="25.05" customHeight="1" x14ac:dyDescent="0.25">
      <c r="A20" s="38">
        <v>18</v>
      </c>
      <c r="B20" s="58"/>
      <c r="C20" s="27" t="s">
        <v>137</v>
      </c>
      <c r="D20" s="28">
        <f>外墙计算清单!D20</f>
        <v>3200</v>
      </c>
      <c r="E20" s="27"/>
      <c r="F20" s="4"/>
      <c r="G20"/>
      <c r="H20"/>
      <c r="I20"/>
      <c r="J20" s="6"/>
      <c r="K20" s="6"/>
      <c r="L20" s="6"/>
      <c r="M20" s="6"/>
      <c r="N20" s="7"/>
      <c r="O20" s="7"/>
      <c r="P20" s="8"/>
      <c r="Q20" s="9"/>
      <c r="R20" s="9"/>
      <c r="S20" s="9"/>
      <c r="T20" s="9"/>
      <c r="U20" s="9"/>
      <c r="V20" s="9"/>
      <c r="W20" s="10"/>
      <c r="X20" s="9"/>
      <c r="Y20"/>
    </row>
    <row r="21" spans="1:25" s="2" customFormat="1" ht="25.05" customHeight="1" x14ac:dyDescent="0.25">
      <c r="A21" s="38">
        <v>19</v>
      </c>
      <c r="B21" s="21" t="s">
        <v>86</v>
      </c>
      <c r="C21" s="27" t="s">
        <v>145</v>
      </c>
      <c r="D21" s="28">
        <f>外墙计算清单!D21</f>
        <v>16000</v>
      </c>
      <c r="E21" s="27"/>
      <c r="F21" s="4"/>
      <c r="G21"/>
      <c r="H21"/>
      <c r="I21"/>
      <c r="J21" s="6"/>
      <c r="K21" s="6"/>
      <c r="L21" s="6"/>
      <c r="M21" s="6"/>
      <c r="N21" s="7"/>
      <c r="O21" s="7"/>
      <c r="P21" s="8"/>
      <c r="Q21" s="9"/>
      <c r="R21" s="9"/>
      <c r="S21" s="9"/>
      <c r="T21" s="9"/>
      <c r="U21" s="9"/>
      <c r="V21" s="9"/>
      <c r="W21" s="10"/>
      <c r="X21" s="9"/>
      <c r="Y21"/>
    </row>
    <row r="22" spans="1:25" s="2" customFormat="1" ht="25.05" customHeight="1" x14ac:dyDescent="0.25">
      <c r="A22" s="38">
        <v>20</v>
      </c>
      <c r="B22" s="58" t="s">
        <v>92</v>
      </c>
      <c r="C22" s="27" t="s">
        <v>93</v>
      </c>
      <c r="D22" s="28">
        <f>外墙计算清单!D22</f>
        <v>80000</v>
      </c>
      <c r="E22" s="27"/>
      <c r="F22" s="4"/>
      <c r="G22"/>
      <c r="H22"/>
      <c r="I22"/>
      <c r="J22" s="6"/>
      <c r="K22" s="6"/>
      <c r="L22" s="6"/>
      <c r="M22" s="6"/>
      <c r="N22" s="7"/>
      <c r="O22" s="7"/>
      <c r="P22" s="8"/>
      <c r="Q22" s="9"/>
      <c r="R22" s="9"/>
      <c r="S22" s="9"/>
      <c r="T22" s="9"/>
      <c r="U22" s="9"/>
      <c r="V22" s="9"/>
      <c r="W22" s="10"/>
      <c r="X22" s="9"/>
      <c r="Y22"/>
    </row>
    <row r="23" spans="1:25" s="2" customFormat="1" ht="25.05" customHeight="1" x14ac:dyDescent="0.25">
      <c r="A23" s="38">
        <v>21</v>
      </c>
      <c r="B23" s="58"/>
      <c r="C23" s="27" t="s">
        <v>139</v>
      </c>
      <c r="D23" s="28">
        <f>外墙计算清单!D23</f>
        <v>80000</v>
      </c>
      <c r="E23" s="27"/>
      <c r="F23" s="4"/>
      <c r="G23"/>
      <c r="H23"/>
      <c r="I23"/>
      <c r="J23" s="6"/>
      <c r="K23" s="6"/>
      <c r="L23" s="6"/>
      <c r="M23" s="6"/>
      <c r="N23" s="7"/>
      <c r="O23" s="7"/>
      <c r="P23" s="8"/>
      <c r="Q23" s="9"/>
      <c r="R23" s="9"/>
      <c r="S23" s="9"/>
      <c r="T23" s="9"/>
      <c r="U23" s="9"/>
      <c r="V23" s="9"/>
      <c r="W23" s="10"/>
      <c r="X23" s="9"/>
      <c r="Y23"/>
    </row>
    <row r="24" spans="1:25" s="2" customFormat="1" ht="25.05" customHeight="1" x14ac:dyDescent="0.25">
      <c r="A24" s="38">
        <v>22</v>
      </c>
      <c r="B24" s="58"/>
      <c r="C24" s="27" t="s">
        <v>141</v>
      </c>
      <c r="D24" s="28">
        <f>外墙计算清单!D24</f>
        <v>80000</v>
      </c>
      <c r="E24" s="27"/>
      <c r="F24" s="4"/>
      <c r="G24"/>
      <c r="H24"/>
      <c r="I24"/>
      <c r="J24" s="6"/>
      <c r="K24" s="6"/>
      <c r="L24" s="6"/>
      <c r="M24" s="6"/>
      <c r="N24" s="7"/>
      <c r="O24" s="7"/>
      <c r="P24" s="8"/>
      <c r="Q24" s="9"/>
      <c r="R24" s="9"/>
      <c r="S24" s="9"/>
      <c r="T24" s="9"/>
      <c r="U24" s="9"/>
      <c r="V24" s="9"/>
      <c r="W24" s="10"/>
      <c r="X24" s="9"/>
      <c r="Y24"/>
    </row>
    <row r="25" spans="1:25" s="2" customFormat="1" ht="25.05" customHeight="1" x14ac:dyDescent="0.25">
      <c r="A25" s="38">
        <v>23</v>
      </c>
      <c r="B25" s="58"/>
      <c r="C25" s="27" t="s">
        <v>143</v>
      </c>
      <c r="D25" s="28">
        <f>外墙计算清单!D25</f>
        <v>80000</v>
      </c>
      <c r="E25" s="27"/>
      <c r="F25" s="4"/>
      <c r="G25"/>
      <c r="H25"/>
      <c r="I25"/>
      <c r="J25" s="6"/>
      <c r="K25" s="6"/>
      <c r="L25" s="6"/>
      <c r="M25" s="6"/>
      <c r="N25" s="7"/>
      <c r="O25" s="7"/>
      <c r="P25" s="8"/>
      <c r="Q25" s="9"/>
      <c r="R25" s="9"/>
      <c r="S25" s="9"/>
      <c r="T25" s="9"/>
      <c r="U25" s="9"/>
      <c r="V25" s="9"/>
      <c r="W25" s="10"/>
      <c r="X25" s="9"/>
      <c r="Y25"/>
    </row>
    <row r="26" spans="1:25" s="2" customFormat="1" ht="25.05" customHeight="1" x14ac:dyDescent="0.25">
      <c r="A26" s="38">
        <v>24</v>
      </c>
      <c r="B26" s="26" t="s">
        <v>114</v>
      </c>
      <c r="C26" s="27" t="s">
        <v>108</v>
      </c>
      <c r="D26" s="28">
        <f>外墙计算清单!D26</f>
        <v>20000</v>
      </c>
      <c r="E26" s="27"/>
      <c r="F26" s="4"/>
      <c r="G26"/>
      <c r="H26"/>
      <c r="I26"/>
      <c r="J26" s="6"/>
      <c r="K26" s="6"/>
      <c r="L26" s="6"/>
      <c r="M26" s="6"/>
      <c r="N26" s="7"/>
      <c r="O26" s="7"/>
      <c r="P26" s="8"/>
      <c r="Q26" s="9"/>
      <c r="R26" s="9"/>
      <c r="S26" s="9"/>
      <c r="T26" s="9"/>
      <c r="U26" s="9"/>
      <c r="V26" s="9"/>
      <c r="W26" s="10"/>
      <c r="X26" s="9"/>
      <c r="Y26"/>
    </row>
    <row r="27" spans="1:25" s="2" customFormat="1" ht="25.05" customHeight="1" x14ac:dyDescent="0.25">
      <c r="A27" s="38">
        <v>25</v>
      </c>
      <c r="B27" s="21" t="s">
        <v>154</v>
      </c>
      <c r="C27" s="27" t="s">
        <v>155</v>
      </c>
      <c r="D27" s="28">
        <f>外墙计算清单!D27</f>
        <v>20000</v>
      </c>
      <c r="E27" s="27"/>
      <c r="F27" s="4"/>
      <c r="G27"/>
      <c r="H27"/>
      <c r="I27"/>
      <c r="J27" s="6"/>
      <c r="K27" s="6"/>
      <c r="L27" s="6"/>
      <c r="M27" s="6"/>
      <c r="N27" s="7"/>
      <c r="O27" s="7"/>
      <c r="P27" s="8"/>
      <c r="Q27" s="9"/>
      <c r="R27" s="9"/>
      <c r="S27" s="9"/>
      <c r="T27" s="9"/>
      <c r="U27" s="9"/>
      <c r="V27" s="9"/>
      <c r="W27" s="10"/>
      <c r="X27" s="9"/>
      <c r="Y27"/>
    </row>
    <row r="28" spans="1:25" ht="18" customHeight="1" x14ac:dyDescent="0.25">
      <c r="A28" s="60" t="s">
        <v>2</v>
      </c>
      <c r="B28" s="61"/>
      <c r="C28" s="61"/>
      <c r="D28" s="61"/>
      <c r="E28" s="62"/>
    </row>
  </sheetData>
  <mergeCells count="8">
    <mergeCell ref="A1:E1"/>
    <mergeCell ref="B18:B20"/>
    <mergeCell ref="B22:B25"/>
    <mergeCell ref="A28:E28"/>
    <mergeCell ref="B5:B7"/>
    <mergeCell ref="B8:B10"/>
    <mergeCell ref="B11:B13"/>
    <mergeCell ref="B14:B16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1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A1ED7-7609-4EC1-8DA1-0E21CA45EFCC}">
  <sheetPr>
    <pageSetUpPr fitToPage="1"/>
  </sheetPr>
  <dimension ref="A1:O124"/>
  <sheetViews>
    <sheetView tabSelected="1" zoomScale="88" zoomScaleNormal="88" workbookViewId="0">
      <pane xSplit="6" ySplit="1" topLeftCell="G101" activePane="bottomRight" state="frozen"/>
      <selection pane="topRight" activeCell="G1" sqref="G1"/>
      <selection pane="bottomLeft" activeCell="A2" sqref="A2"/>
      <selection pane="bottomRight" activeCell="H116" sqref="H116"/>
    </sheetView>
  </sheetViews>
  <sheetFormatPr defaultRowHeight="15.6" x14ac:dyDescent="0.25"/>
  <cols>
    <col min="4" max="4" width="7.09765625" customWidth="1"/>
    <col min="5" max="5" width="6.09765625" customWidth="1"/>
    <col min="6" max="6" width="14.8984375" customWidth="1"/>
    <col min="7" max="7" width="8.69921875" customWidth="1"/>
    <col min="8" max="8" width="17" style="1" customWidth="1"/>
  </cols>
  <sheetData>
    <row r="1" spans="1:15" ht="20.399999999999999" x14ac:dyDescent="0.25">
      <c r="A1" s="72" t="s">
        <v>157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15" ht="24" customHeight="1" x14ac:dyDescent="0.25">
      <c r="A2" s="58" t="s">
        <v>14</v>
      </c>
      <c r="B2" s="58" t="s">
        <v>15</v>
      </c>
      <c r="C2" s="58" t="s">
        <v>16</v>
      </c>
      <c r="D2" s="58" t="s">
        <v>17</v>
      </c>
      <c r="E2" s="58"/>
      <c r="F2" s="70" t="s">
        <v>9</v>
      </c>
      <c r="G2" s="70" t="s">
        <v>18</v>
      </c>
      <c r="H2" s="71" t="s">
        <v>38</v>
      </c>
      <c r="I2" s="45" t="s">
        <v>19</v>
      </c>
      <c r="J2" s="35" t="s">
        <v>20</v>
      </c>
      <c r="K2" s="46" t="s">
        <v>21</v>
      </c>
      <c r="L2" s="35" t="s">
        <v>4</v>
      </c>
      <c r="M2" s="35" t="s">
        <v>22</v>
      </c>
      <c r="N2" s="35" t="s">
        <v>39</v>
      </c>
      <c r="O2" s="35" t="s">
        <v>23</v>
      </c>
    </row>
    <row r="3" spans="1:15" x14ac:dyDescent="0.25">
      <c r="A3" s="58"/>
      <c r="B3" s="58"/>
      <c r="C3" s="58"/>
      <c r="D3" s="58"/>
      <c r="E3" s="58"/>
      <c r="F3" s="70"/>
      <c r="G3" s="70"/>
      <c r="H3" s="71"/>
      <c r="I3" s="45" t="s">
        <v>24</v>
      </c>
      <c r="J3" s="35" t="s">
        <v>25</v>
      </c>
      <c r="K3" s="46" t="s">
        <v>26</v>
      </c>
      <c r="L3" s="35" t="s">
        <v>27</v>
      </c>
      <c r="M3" s="35" t="s">
        <v>28</v>
      </c>
      <c r="N3" s="35" t="s">
        <v>29</v>
      </c>
      <c r="O3" s="35" t="s">
        <v>29</v>
      </c>
    </row>
    <row r="4" spans="1:15" ht="15" customHeight="1" x14ac:dyDescent="0.25">
      <c r="A4" s="63">
        <v>1</v>
      </c>
      <c r="B4" s="58" t="s">
        <v>40</v>
      </c>
      <c r="C4" s="58" t="s">
        <v>41</v>
      </c>
      <c r="D4" s="34" t="s">
        <v>5</v>
      </c>
      <c r="E4" s="34" t="s">
        <v>30</v>
      </c>
      <c r="F4" s="44" t="s">
        <v>42</v>
      </c>
      <c r="G4" s="44"/>
      <c r="H4" s="18" t="s">
        <v>43</v>
      </c>
      <c r="I4" s="44"/>
      <c r="J4" s="19">
        <f>I4*K4</f>
        <v>0</v>
      </c>
      <c r="K4" s="47"/>
      <c r="L4" s="19">
        <v>2</v>
      </c>
      <c r="M4" s="19">
        <v>1800</v>
      </c>
      <c r="N4" s="19">
        <f>K4*L4</f>
        <v>0</v>
      </c>
      <c r="O4" s="64">
        <f>SUM(N4:N6)</f>
        <v>0</v>
      </c>
    </row>
    <row r="5" spans="1:15" x14ac:dyDescent="0.25">
      <c r="A5" s="63"/>
      <c r="B5" s="58"/>
      <c r="C5" s="58"/>
      <c r="D5" s="34" t="s">
        <v>6</v>
      </c>
      <c r="E5" s="34" t="s">
        <v>31</v>
      </c>
      <c r="F5" s="44" t="s">
        <v>44</v>
      </c>
      <c r="G5" s="44"/>
      <c r="H5" s="18" t="s">
        <v>45</v>
      </c>
      <c r="I5" s="44"/>
      <c r="J5" s="19">
        <f t="shared" ref="J5:J65" si="0">I5*K5</f>
        <v>0</v>
      </c>
      <c r="K5" s="47"/>
      <c r="L5" s="19">
        <v>0.1</v>
      </c>
      <c r="M5" s="19">
        <v>10</v>
      </c>
      <c r="N5" s="19">
        <f t="shared" ref="N5:N65" si="1">K5*L5</f>
        <v>0</v>
      </c>
      <c r="O5" s="64"/>
    </row>
    <row r="6" spans="1:15" x14ac:dyDescent="0.25">
      <c r="A6" s="63"/>
      <c r="B6" s="58"/>
      <c r="C6" s="58"/>
      <c r="D6" s="34" t="s">
        <v>32</v>
      </c>
      <c r="E6" s="34" t="s">
        <v>30</v>
      </c>
      <c r="F6" s="44" t="s">
        <v>46</v>
      </c>
      <c r="G6" s="44"/>
      <c r="H6" s="18" t="s">
        <v>167</v>
      </c>
      <c r="I6" s="44"/>
      <c r="J6" s="19">
        <f t="shared" si="0"/>
        <v>0</v>
      </c>
      <c r="K6" s="47"/>
      <c r="L6" s="19">
        <v>0.23</v>
      </c>
      <c r="M6" s="19">
        <v>80</v>
      </c>
      <c r="N6" s="19">
        <f t="shared" si="1"/>
        <v>0</v>
      </c>
      <c r="O6" s="64"/>
    </row>
    <row r="7" spans="1:15" ht="15" customHeight="1" x14ac:dyDescent="0.25">
      <c r="A7" s="63">
        <v>2</v>
      </c>
      <c r="B7" s="58" t="s">
        <v>47</v>
      </c>
      <c r="C7" s="58" t="s">
        <v>48</v>
      </c>
      <c r="D7" s="34" t="s">
        <v>5</v>
      </c>
      <c r="E7" s="34" t="s">
        <v>30</v>
      </c>
      <c r="F7" s="44" t="s">
        <v>42</v>
      </c>
      <c r="G7" s="44"/>
      <c r="H7" s="18" t="s">
        <v>43</v>
      </c>
      <c r="I7" s="44"/>
      <c r="J7" s="19">
        <f t="shared" si="0"/>
        <v>0</v>
      </c>
      <c r="K7" s="47"/>
      <c r="L7" s="19">
        <v>2</v>
      </c>
      <c r="M7" s="19">
        <v>1800</v>
      </c>
      <c r="N7" s="19">
        <f t="shared" si="1"/>
        <v>0</v>
      </c>
      <c r="O7" s="64">
        <f>SUM(N7:N9)</f>
        <v>0</v>
      </c>
    </row>
    <row r="8" spans="1:15" x14ac:dyDescent="0.25">
      <c r="A8" s="63"/>
      <c r="B8" s="58"/>
      <c r="C8" s="58"/>
      <c r="D8" s="34" t="s">
        <v>6</v>
      </c>
      <c r="E8" s="34" t="s">
        <v>31</v>
      </c>
      <c r="F8" s="44" t="s">
        <v>44</v>
      </c>
      <c r="G8" s="44"/>
      <c r="H8" s="18" t="s">
        <v>45</v>
      </c>
      <c r="I8" s="44"/>
      <c r="J8" s="19">
        <f t="shared" si="0"/>
        <v>0</v>
      </c>
      <c r="K8" s="47"/>
      <c r="L8" s="19">
        <v>0.1</v>
      </c>
      <c r="M8" s="19">
        <v>10</v>
      </c>
      <c r="N8" s="19">
        <f t="shared" si="1"/>
        <v>0</v>
      </c>
      <c r="O8" s="64"/>
    </row>
    <row r="9" spans="1:15" x14ac:dyDescent="0.25">
      <c r="A9" s="63"/>
      <c r="B9" s="58"/>
      <c r="C9" s="58"/>
      <c r="D9" s="34" t="s">
        <v>32</v>
      </c>
      <c r="E9" s="34" t="s">
        <v>30</v>
      </c>
      <c r="F9" s="44" t="s">
        <v>49</v>
      </c>
      <c r="G9" s="44"/>
      <c r="H9" s="18" t="s">
        <v>45</v>
      </c>
      <c r="I9" s="44"/>
      <c r="J9" s="19">
        <f t="shared" si="0"/>
        <v>0</v>
      </c>
      <c r="K9" s="47"/>
      <c r="L9" s="19">
        <v>0.25</v>
      </c>
      <c r="M9" s="19">
        <v>80</v>
      </c>
      <c r="N9" s="19">
        <f t="shared" si="1"/>
        <v>0</v>
      </c>
      <c r="O9" s="64"/>
    </row>
    <row r="10" spans="1:15" ht="15" customHeight="1" x14ac:dyDescent="0.25">
      <c r="A10" s="63">
        <v>3</v>
      </c>
      <c r="B10" s="58" t="s">
        <v>50</v>
      </c>
      <c r="C10" s="58" t="s">
        <v>51</v>
      </c>
      <c r="D10" s="34" t="s">
        <v>5</v>
      </c>
      <c r="E10" s="34" t="s">
        <v>30</v>
      </c>
      <c r="F10" s="44" t="s">
        <v>42</v>
      </c>
      <c r="G10" s="44"/>
      <c r="H10" s="18" t="s">
        <v>43</v>
      </c>
      <c r="I10" s="44"/>
      <c r="J10" s="19">
        <f t="shared" si="0"/>
        <v>0</v>
      </c>
      <c r="K10" s="47"/>
      <c r="L10" s="19">
        <v>1.6</v>
      </c>
      <c r="M10" s="19">
        <v>1500</v>
      </c>
      <c r="N10" s="19">
        <f t="shared" si="1"/>
        <v>0</v>
      </c>
      <c r="O10" s="64">
        <f>SUM(N10:N13)</f>
        <v>0</v>
      </c>
    </row>
    <row r="11" spans="1:15" x14ac:dyDescent="0.25">
      <c r="A11" s="63"/>
      <c r="B11" s="58"/>
      <c r="C11" s="58"/>
      <c r="D11" s="34" t="s">
        <v>6</v>
      </c>
      <c r="E11" s="34" t="s">
        <v>31</v>
      </c>
      <c r="F11" s="44" t="s">
        <v>44</v>
      </c>
      <c r="G11" s="44"/>
      <c r="H11" s="18" t="s">
        <v>45</v>
      </c>
      <c r="I11" s="44"/>
      <c r="J11" s="19">
        <f t="shared" si="0"/>
        <v>0</v>
      </c>
      <c r="K11" s="47"/>
      <c r="L11" s="19">
        <v>0.1</v>
      </c>
      <c r="M11" s="19">
        <v>10</v>
      </c>
      <c r="N11" s="19">
        <f t="shared" si="1"/>
        <v>0</v>
      </c>
      <c r="O11" s="64"/>
    </row>
    <row r="12" spans="1:15" x14ac:dyDescent="0.25">
      <c r="A12" s="63"/>
      <c r="B12" s="58"/>
      <c r="C12" s="58"/>
      <c r="D12" s="34" t="s">
        <v>52</v>
      </c>
      <c r="E12" s="34" t="s">
        <v>31</v>
      </c>
      <c r="F12" s="44" t="s">
        <v>53</v>
      </c>
      <c r="G12" s="44"/>
      <c r="H12" s="18" t="s">
        <v>45</v>
      </c>
      <c r="I12" s="44"/>
      <c r="J12" s="19">
        <f t="shared" si="0"/>
        <v>0</v>
      </c>
      <c r="K12" s="47"/>
      <c r="L12" s="19">
        <v>0.45</v>
      </c>
      <c r="M12" s="19">
        <v>250</v>
      </c>
      <c r="N12" s="19">
        <f t="shared" si="1"/>
        <v>0</v>
      </c>
      <c r="O12" s="64"/>
    </row>
    <row r="13" spans="1:15" ht="15" customHeight="1" x14ac:dyDescent="0.25">
      <c r="A13" s="63"/>
      <c r="B13" s="58"/>
      <c r="C13" s="58"/>
      <c r="D13" s="34" t="s">
        <v>32</v>
      </c>
      <c r="E13" s="34" t="s">
        <v>30</v>
      </c>
      <c r="F13" s="44" t="s">
        <v>49</v>
      </c>
      <c r="G13" s="44"/>
      <c r="H13" s="18" t="s">
        <v>45</v>
      </c>
      <c r="I13" s="44"/>
      <c r="J13" s="19">
        <f t="shared" si="0"/>
        <v>0</v>
      </c>
      <c r="K13" s="47"/>
      <c r="L13" s="19">
        <v>0.28000000000000003</v>
      </c>
      <c r="M13" s="19">
        <v>80</v>
      </c>
      <c r="N13" s="19">
        <f t="shared" si="1"/>
        <v>0</v>
      </c>
      <c r="O13" s="64"/>
    </row>
    <row r="14" spans="1:15" ht="15" customHeight="1" x14ac:dyDescent="0.25">
      <c r="A14" s="63">
        <v>4</v>
      </c>
      <c r="B14" s="58"/>
      <c r="C14" s="58" t="s">
        <v>54</v>
      </c>
      <c r="D14" s="34" t="s">
        <v>5</v>
      </c>
      <c r="E14" s="34" t="s">
        <v>30</v>
      </c>
      <c r="F14" s="44" t="s">
        <v>42</v>
      </c>
      <c r="G14" s="44"/>
      <c r="H14" s="18" t="s">
        <v>43</v>
      </c>
      <c r="I14" s="44"/>
      <c r="J14" s="19">
        <f t="shared" si="0"/>
        <v>0</v>
      </c>
      <c r="K14" s="47"/>
      <c r="L14" s="19">
        <v>1.6</v>
      </c>
      <c r="M14" s="19">
        <v>1500</v>
      </c>
      <c r="N14" s="19">
        <f t="shared" si="1"/>
        <v>0</v>
      </c>
      <c r="O14" s="64">
        <f>SUM(N14:N17)</f>
        <v>0</v>
      </c>
    </row>
    <row r="15" spans="1:15" x14ac:dyDescent="0.25">
      <c r="A15" s="63"/>
      <c r="B15" s="58"/>
      <c r="C15" s="58"/>
      <c r="D15" s="34" t="s">
        <v>6</v>
      </c>
      <c r="E15" s="34" t="s">
        <v>31</v>
      </c>
      <c r="F15" s="44" t="s">
        <v>44</v>
      </c>
      <c r="G15" s="44"/>
      <c r="H15" s="18" t="s">
        <v>45</v>
      </c>
      <c r="I15" s="44"/>
      <c r="J15" s="19">
        <f t="shared" si="0"/>
        <v>0</v>
      </c>
      <c r="K15" s="47"/>
      <c r="L15" s="19">
        <v>0.1</v>
      </c>
      <c r="M15" s="19">
        <v>10</v>
      </c>
      <c r="N15" s="19">
        <f t="shared" si="1"/>
        <v>0</v>
      </c>
      <c r="O15" s="64"/>
    </row>
    <row r="16" spans="1:15" ht="15" customHeight="1" x14ac:dyDescent="0.25">
      <c r="A16" s="63"/>
      <c r="B16" s="58"/>
      <c r="C16" s="58"/>
      <c r="D16" s="34" t="s">
        <v>52</v>
      </c>
      <c r="E16" s="34" t="s">
        <v>31</v>
      </c>
      <c r="F16" s="44" t="s">
        <v>53</v>
      </c>
      <c r="G16" s="44"/>
      <c r="H16" s="18" t="s">
        <v>45</v>
      </c>
      <c r="I16" s="44"/>
      <c r="J16" s="19">
        <f t="shared" si="0"/>
        <v>0</v>
      </c>
      <c r="K16" s="47"/>
      <c r="L16" s="19">
        <v>0.55000000000000004</v>
      </c>
      <c r="M16" s="19">
        <v>250</v>
      </c>
      <c r="N16" s="19">
        <f t="shared" si="1"/>
        <v>0</v>
      </c>
      <c r="O16" s="64"/>
    </row>
    <row r="17" spans="1:15" x14ac:dyDescent="0.25">
      <c r="A17" s="63"/>
      <c r="B17" s="58"/>
      <c r="C17" s="58"/>
      <c r="D17" s="34" t="s">
        <v>32</v>
      </c>
      <c r="E17" s="34" t="s">
        <v>30</v>
      </c>
      <c r="F17" s="44" t="s">
        <v>49</v>
      </c>
      <c r="G17" s="44"/>
      <c r="H17" s="18" t="s">
        <v>45</v>
      </c>
      <c r="I17" s="44"/>
      <c r="J17" s="19">
        <f t="shared" si="0"/>
        <v>0</v>
      </c>
      <c r="K17" s="47"/>
      <c r="L17" s="19">
        <v>0.3</v>
      </c>
      <c r="M17" s="19">
        <v>80</v>
      </c>
      <c r="N17" s="19">
        <f t="shared" si="1"/>
        <v>0</v>
      </c>
      <c r="O17" s="64"/>
    </row>
    <row r="18" spans="1:15" ht="15" customHeight="1" x14ac:dyDescent="0.25">
      <c r="A18" s="63">
        <v>5</v>
      </c>
      <c r="B18" s="58"/>
      <c r="C18" s="58" t="s">
        <v>55</v>
      </c>
      <c r="D18" s="34" t="s">
        <v>5</v>
      </c>
      <c r="E18" s="34" t="s">
        <v>30</v>
      </c>
      <c r="F18" s="44" t="s">
        <v>42</v>
      </c>
      <c r="G18" s="44"/>
      <c r="H18" s="18" t="s">
        <v>43</v>
      </c>
      <c r="I18" s="44"/>
      <c r="J18" s="19">
        <f t="shared" si="0"/>
        <v>0</v>
      </c>
      <c r="K18" s="47"/>
      <c r="L18" s="19">
        <v>1.6</v>
      </c>
      <c r="M18" s="19">
        <v>1500</v>
      </c>
      <c r="N18" s="19">
        <f t="shared" si="1"/>
        <v>0</v>
      </c>
      <c r="O18" s="64">
        <f>SUM(N18:N21)</f>
        <v>0</v>
      </c>
    </row>
    <row r="19" spans="1:15" x14ac:dyDescent="0.25">
      <c r="A19" s="63"/>
      <c r="B19" s="58"/>
      <c r="C19" s="58"/>
      <c r="D19" s="34" t="s">
        <v>6</v>
      </c>
      <c r="E19" s="34" t="s">
        <v>31</v>
      </c>
      <c r="F19" s="44" t="s">
        <v>44</v>
      </c>
      <c r="G19" s="44"/>
      <c r="H19" s="18" t="s">
        <v>45</v>
      </c>
      <c r="I19" s="44"/>
      <c r="J19" s="19">
        <f t="shared" si="0"/>
        <v>0</v>
      </c>
      <c r="K19" s="47"/>
      <c r="L19" s="19">
        <v>0.1</v>
      </c>
      <c r="M19" s="19">
        <v>10</v>
      </c>
      <c r="N19" s="19">
        <f t="shared" si="1"/>
        <v>0</v>
      </c>
      <c r="O19" s="64"/>
    </row>
    <row r="20" spans="1:15" x14ac:dyDescent="0.25">
      <c r="A20" s="63"/>
      <c r="B20" s="58"/>
      <c r="C20" s="58"/>
      <c r="D20" s="34" t="s">
        <v>52</v>
      </c>
      <c r="E20" s="34" t="s">
        <v>31</v>
      </c>
      <c r="F20" s="44" t="s">
        <v>53</v>
      </c>
      <c r="G20" s="44"/>
      <c r="H20" s="18" t="s">
        <v>45</v>
      </c>
      <c r="I20" s="44"/>
      <c r="J20" s="19">
        <f t="shared" si="0"/>
        <v>0</v>
      </c>
      <c r="K20" s="47"/>
      <c r="L20" s="19">
        <v>0.65</v>
      </c>
      <c r="M20" s="19">
        <v>250</v>
      </c>
      <c r="N20" s="19">
        <f t="shared" si="1"/>
        <v>0</v>
      </c>
      <c r="O20" s="64"/>
    </row>
    <row r="21" spans="1:15" x14ac:dyDescent="0.25">
      <c r="A21" s="63"/>
      <c r="B21" s="58"/>
      <c r="C21" s="58"/>
      <c r="D21" s="34" t="s">
        <v>32</v>
      </c>
      <c r="E21" s="34" t="s">
        <v>30</v>
      </c>
      <c r="F21" s="44" t="s">
        <v>49</v>
      </c>
      <c r="G21" s="44"/>
      <c r="H21" s="18" t="s">
        <v>45</v>
      </c>
      <c r="I21" s="44"/>
      <c r="J21" s="19">
        <f t="shared" si="0"/>
        <v>0</v>
      </c>
      <c r="K21" s="47"/>
      <c r="L21" s="19">
        <v>0.32</v>
      </c>
      <c r="M21" s="19">
        <v>80</v>
      </c>
      <c r="N21" s="19">
        <f t="shared" si="1"/>
        <v>0</v>
      </c>
      <c r="O21" s="64"/>
    </row>
    <row r="22" spans="1:15" ht="15" customHeight="1" x14ac:dyDescent="0.25">
      <c r="A22" s="63">
        <v>6</v>
      </c>
      <c r="B22" s="58" t="s">
        <v>56</v>
      </c>
      <c r="C22" s="58" t="s">
        <v>57</v>
      </c>
      <c r="D22" s="34" t="s">
        <v>5</v>
      </c>
      <c r="E22" s="34" t="s">
        <v>30</v>
      </c>
      <c r="F22" s="44" t="s">
        <v>42</v>
      </c>
      <c r="G22" s="44"/>
      <c r="H22" s="18" t="s">
        <v>43</v>
      </c>
      <c r="I22" s="44"/>
      <c r="J22" s="19">
        <f t="shared" si="0"/>
        <v>0</v>
      </c>
      <c r="K22" s="47"/>
      <c r="L22" s="19">
        <v>1.8</v>
      </c>
      <c r="M22" s="19">
        <v>1600</v>
      </c>
      <c r="N22" s="19">
        <f t="shared" si="1"/>
        <v>0</v>
      </c>
      <c r="O22" s="64">
        <f>SUM(N22:N24)</f>
        <v>0</v>
      </c>
    </row>
    <row r="23" spans="1:15" x14ac:dyDescent="0.25">
      <c r="A23" s="63"/>
      <c r="B23" s="58"/>
      <c r="C23" s="58"/>
      <c r="D23" s="34" t="s">
        <v>6</v>
      </c>
      <c r="E23" s="34" t="s">
        <v>31</v>
      </c>
      <c r="F23" s="44" t="s">
        <v>44</v>
      </c>
      <c r="G23" s="44"/>
      <c r="H23" s="18" t="s">
        <v>45</v>
      </c>
      <c r="I23" s="44"/>
      <c r="J23" s="19">
        <f t="shared" si="0"/>
        <v>0</v>
      </c>
      <c r="K23" s="47"/>
      <c r="L23" s="19">
        <v>0.1</v>
      </c>
      <c r="M23" s="19">
        <v>10</v>
      </c>
      <c r="N23" s="19">
        <f t="shared" si="1"/>
        <v>0</v>
      </c>
      <c r="O23" s="64"/>
    </row>
    <row r="24" spans="1:15" x14ac:dyDescent="0.25">
      <c r="A24" s="63"/>
      <c r="B24" s="58"/>
      <c r="C24" s="58"/>
      <c r="D24" s="34" t="s">
        <v>32</v>
      </c>
      <c r="E24" s="34" t="s">
        <v>30</v>
      </c>
      <c r="F24" s="44" t="s">
        <v>58</v>
      </c>
      <c r="G24" s="44"/>
      <c r="H24" s="18" t="s">
        <v>45</v>
      </c>
      <c r="I24" s="44"/>
      <c r="J24" s="19">
        <f t="shared" si="0"/>
        <v>0</v>
      </c>
      <c r="K24" s="47"/>
      <c r="L24" s="19">
        <v>0.5</v>
      </c>
      <c r="M24" s="19">
        <v>250</v>
      </c>
      <c r="N24" s="19">
        <f t="shared" si="1"/>
        <v>0</v>
      </c>
      <c r="O24" s="64"/>
    </row>
    <row r="25" spans="1:15" ht="15" customHeight="1" x14ac:dyDescent="0.25">
      <c r="A25" s="63">
        <v>7</v>
      </c>
      <c r="B25" s="58"/>
      <c r="C25" s="58" t="s">
        <v>59</v>
      </c>
      <c r="D25" s="34" t="s">
        <v>5</v>
      </c>
      <c r="E25" s="34" t="s">
        <v>30</v>
      </c>
      <c r="F25" s="44" t="s">
        <v>42</v>
      </c>
      <c r="G25" s="44"/>
      <c r="H25" s="18" t="s">
        <v>43</v>
      </c>
      <c r="I25" s="44"/>
      <c r="J25" s="19">
        <f t="shared" si="0"/>
        <v>0</v>
      </c>
      <c r="K25" s="47"/>
      <c r="L25" s="19">
        <v>1.8</v>
      </c>
      <c r="M25" s="19">
        <v>1600</v>
      </c>
      <c r="N25" s="19">
        <f t="shared" si="1"/>
        <v>0</v>
      </c>
      <c r="O25" s="64">
        <f>SUM(N25:N27)</f>
        <v>0</v>
      </c>
    </row>
    <row r="26" spans="1:15" x14ac:dyDescent="0.25">
      <c r="A26" s="63"/>
      <c r="B26" s="58"/>
      <c r="C26" s="58"/>
      <c r="D26" s="34" t="s">
        <v>6</v>
      </c>
      <c r="E26" s="34" t="s">
        <v>31</v>
      </c>
      <c r="F26" s="44" t="s">
        <v>44</v>
      </c>
      <c r="G26" s="44"/>
      <c r="H26" s="18" t="s">
        <v>45</v>
      </c>
      <c r="I26" s="44"/>
      <c r="J26" s="19">
        <f t="shared" si="0"/>
        <v>0</v>
      </c>
      <c r="K26" s="47"/>
      <c r="L26" s="19">
        <v>0.1</v>
      </c>
      <c r="M26" s="19">
        <v>10</v>
      </c>
      <c r="N26" s="19">
        <f t="shared" si="1"/>
        <v>0</v>
      </c>
      <c r="O26" s="64"/>
    </row>
    <row r="27" spans="1:15" x14ac:dyDescent="0.25">
      <c r="A27" s="63"/>
      <c r="B27" s="58"/>
      <c r="C27" s="58"/>
      <c r="D27" s="34" t="s">
        <v>32</v>
      </c>
      <c r="E27" s="34" t="s">
        <v>30</v>
      </c>
      <c r="F27" s="44" t="s">
        <v>58</v>
      </c>
      <c r="G27" s="44"/>
      <c r="H27" s="18" t="s">
        <v>45</v>
      </c>
      <c r="I27" s="44"/>
      <c r="J27" s="19">
        <f t="shared" si="0"/>
        <v>0</v>
      </c>
      <c r="K27" s="47"/>
      <c r="L27" s="19">
        <v>0.6</v>
      </c>
      <c r="M27" s="19">
        <v>250</v>
      </c>
      <c r="N27" s="19">
        <f t="shared" si="1"/>
        <v>0</v>
      </c>
      <c r="O27" s="64"/>
    </row>
    <row r="28" spans="1:15" ht="15" customHeight="1" x14ac:dyDescent="0.25">
      <c r="A28" s="63">
        <v>8</v>
      </c>
      <c r="B28" s="58"/>
      <c r="C28" s="58" t="s">
        <v>60</v>
      </c>
      <c r="D28" s="34" t="s">
        <v>5</v>
      </c>
      <c r="E28" s="34" t="s">
        <v>30</v>
      </c>
      <c r="F28" s="44" t="s">
        <v>42</v>
      </c>
      <c r="G28" s="44"/>
      <c r="H28" s="18" t="s">
        <v>43</v>
      </c>
      <c r="I28" s="44"/>
      <c r="J28" s="19">
        <f t="shared" si="0"/>
        <v>0</v>
      </c>
      <c r="K28" s="47"/>
      <c r="L28" s="19">
        <v>1.8</v>
      </c>
      <c r="M28" s="19">
        <v>1600</v>
      </c>
      <c r="N28" s="19">
        <f t="shared" si="1"/>
        <v>0</v>
      </c>
      <c r="O28" s="64">
        <f>SUM(N28:N30)</f>
        <v>0</v>
      </c>
    </row>
    <row r="29" spans="1:15" x14ac:dyDescent="0.25">
      <c r="A29" s="63"/>
      <c r="B29" s="58"/>
      <c r="C29" s="58"/>
      <c r="D29" s="34" t="s">
        <v>6</v>
      </c>
      <c r="E29" s="34" t="s">
        <v>31</v>
      </c>
      <c r="F29" s="44" t="s">
        <v>44</v>
      </c>
      <c r="G29" s="44"/>
      <c r="H29" s="18" t="s">
        <v>45</v>
      </c>
      <c r="I29" s="44"/>
      <c r="J29" s="19">
        <f t="shared" si="0"/>
        <v>0</v>
      </c>
      <c r="K29" s="47"/>
      <c r="L29" s="19">
        <v>0.1</v>
      </c>
      <c r="M29" s="19">
        <v>10</v>
      </c>
      <c r="N29" s="19">
        <f t="shared" si="1"/>
        <v>0</v>
      </c>
      <c r="O29" s="64"/>
    </row>
    <row r="30" spans="1:15" x14ac:dyDescent="0.25">
      <c r="A30" s="63"/>
      <c r="B30" s="58"/>
      <c r="C30" s="58"/>
      <c r="D30" s="34" t="s">
        <v>32</v>
      </c>
      <c r="E30" s="34" t="s">
        <v>30</v>
      </c>
      <c r="F30" s="44" t="s">
        <v>58</v>
      </c>
      <c r="G30" s="44"/>
      <c r="H30" s="18" t="s">
        <v>45</v>
      </c>
      <c r="I30" s="44"/>
      <c r="J30" s="19">
        <f t="shared" si="0"/>
        <v>0</v>
      </c>
      <c r="K30" s="47"/>
      <c r="L30" s="19">
        <v>0.7</v>
      </c>
      <c r="M30" s="19">
        <v>250</v>
      </c>
      <c r="N30" s="19">
        <f t="shared" si="1"/>
        <v>0</v>
      </c>
      <c r="O30" s="64"/>
    </row>
    <row r="31" spans="1:15" ht="15" customHeight="1" x14ac:dyDescent="0.25">
      <c r="A31" s="63">
        <v>9</v>
      </c>
      <c r="B31" s="58" t="s">
        <v>61</v>
      </c>
      <c r="C31" s="58" t="s">
        <v>62</v>
      </c>
      <c r="D31" s="21" t="s">
        <v>5</v>
      </c>
      <c r="E31" s="34" t="s">
        <v>30</v>
      </c>
      <c r="F31" s="44" t="s">
        <v>63</v>
      </c>
      <c r="G31" s="44"/>
      <c r="H31" s="18" t="s">
        <v>43</v>
      </c>
      <c r="I31" s="44"/>
      <c r="J31" s="19">
        <f t="shared" si="0"/>
        <v>0</v>
      </c>
      <c r="K31" s="47"/>
      <c r="L31" s="19">
        <v>1.8</v>
      </c>
      <c r="M31" s="19">
        <v>1600</v>
      </c>
      <c r="N31" s="19">
        <f t="shared" si="1"/>
        <v>0</v>
      </c>
      <c r="O31" s="64">
        <f>SUM(N31:N35)</f>
        <v>0</v>
      </c>
    </row>
    <row r="32" spans="1:15" x14ac:dyDescent="0.25">
      <c r="A32" s="63"/>
      <c r="B32" s="58"/>
      <c r="C32" s="58"/>
      <c r="D32" s="21" t="s">
        <v>6</v>
      </c>
      <c r="E32" s="34" t="s">
        <v>31</v>
      </c>
      <c r="F32" s="44" t="s">
        <v>64</v>
      </c>
      <c r="G32" s="44"/>
      <c r="H32" s="18" t="s">
        <v>45</v>
      </c>
      <c r="I32" s="44"/>
      <c r="J32" s="19">
        <f t="shared" si="0"/>
        <v>0</v>
      </c>
      <c r="K32" s="47"/>
      <c r="L32" s="19">
        <v>0.22</v>
      </c>
      <c r="M32" s="19">
        <v>80</v>
      </c>
      <c r="N32" s="19">
        <f t="shared" si="1"/>
        <v>0</v>
      </c>
      <c r="O32" s="64"/>
    </row>
    <row r="33" spans="1:15" x14ac:dyDescent="0.25">
      <c r="A33" s="63"/>
      <c r="B33" s="58"/>
      <c r="C33" s="58"/>
      <c r="D33" s="21" t="s">
        <v>65</v>
      </c>
      <c r="E33" s="34" t="s">
        <v>31</v>
      </c>
      <c r="F33" s="44" t="s">
        <v>64</v>
      </c>
      <c r="G33" s="44"/>
      <c r="H33" s="18" t="s">
        <v>45</v>
      </c>
      <c r="I33" s="44"/>
      <c r="J33" s="19">
        <f t="shared" si="0"/>
        <v>0</v>
      </c>
      <c r="K33" s="47"/>
      <c r="L33" s="19">
        <v>0.03</v>
      </c>
      <c r="M33" s="19">
        <v>80</v>
      </c>
      <c r="N33" s="19">
        <f t="shared" si="1"/>
        <v>0</v>
      </c>
      <c r="O33" s="64"/>
    </row>
    <row r="34" spans="1:15" x14ac:dyDescent="0.25">
      <c r="A34" s="63"/>
      <c r="B34" s="58"/>
      <c r="C34" s="58"/>
      <c r="D34" s="21" t="s">
        <v>66</v>
      </c>
      <c r="E34" s="34" t="s">
        <v>30</v>
      </c>
      <c r="F34" s="44" t="s">
        <v>169</v>
      </c>
      <c r="G34" s="44"/>
      <c r="H34" s="18" t="s">
        <v>67</v>
      </c>
      <c r="I34" s="44"/>
      <c r="J34" s="19">
        <f t="shared" si="0"/>
        <v>0</v>
      </c>
      <c r="K34" s="47"/>
      <c r="L34" s="19">
        <v>2.5</v>
      </c>
      <c r="M34" s="19">
        <v>1800</v>
      </c>
      <c r="N34" s="19">
        <f t="shared" si="1"/>
        <v>0</v>
      </c>
      <c r="O34" s="64"/>
    </row>
    <row r="35" spans="1:15" x14ac:dyDescent="0.25">
      <c r="A35" s="63"/>
      <c r="B35" s="58"/>
      <c r="C35" s="58"/>
      <c r="D35" s="21" t="s">
        <v>68</v>
      </c>
      <c r="E35" s="34" t="s">
        <v>31</v>
      </c>
      <c r="F35" s="44" t="s">
        <v>69</v>
      </c>
      <c r="G35" s="44"/>
      <c r="H35" s="75" t="s">
        <v>168</v>
      </c>
      <c r="I35" s="44"/>
      <c r="J35" s="19">
        <f t="shared" si="0"/>
        <v>0</v>
      </c>
      <c r="K35" s="47"/>
      <c r="L35" s="19">
        <v>0.1</v>
      </c>
      <c r="M35" s="19">
        <v>30</v>
      </c>
      <c r="N35" s="19">
        <f t="shared" si="1"/>
        <v>0</v>
      </c>
      <c r="O35" s="64"/>
    </row>
    <row r="36" spans="1:15" ht="15" customHeight="1" x14ac:dyDescent="0.25">
      <c r="A36" s="63">
        <v>10</v>
      </c>
      <c r="B36" s="58"/>
      <c r="C36" s="58" t="s">
        <v>70</v>
      </c>
      <c r="D36" s="21" t="s">
        <v>5</v>
      </c>
      <c r="E36" s="34" t="s">
        <v>30</v>
      </c>
      <c r="F36" s="44" t="s">
        <v>63</v>
      </c>
      <c r="G36" s="44"/>
      <c r="H36" s="18" t="s">
        <v>43</v>
      </c>
      <c r="I36" s="44"/>
      <c r="J36" s="19">
        <f t="shared" si="0"/>
        <v>0</v>
      </c>
      <c r="K36" s="47"/>
      <c r="L36" s="19">
        <v>1.8</v>
      </c>
      <c r="M36" s="19">
        <v>1600</v>
      </c>
      <c r="N36" s="19">
        <f t="shared" si="1"/>
        <v>0</v>
      </c>
      <c r="O36" s="64">
        <f>SUM(N36:N40)</f>
        <v>0</v>
      </c>
    </row>
    <row r="37" spans="1:15" x14ac:dyDescent="0.25">
      <c r="A37" s="63"/>
      <c r="B37" s="58"/>
      <c r="C37" s="58"/>
      <c r="D37" s="21" t="s">
        <v>6</v>
      </c>
      <c r="E37" s="34" t="s">
        <v>31</v>
      </c>
      <c r="F37" s="44" t="s">
        <v>64</v>
      </c>
      <c r="G37" s="44"/>
      <c r="H37" s="18" t="s">
        <v>45</v>
      </c>
      <c r="I37" s="44"/>
      <c r="J37" s="19">
        <f t="shared" si="0"/>
        <v>0</v>
      </c>
      <c r="K37" s="47"/>
      <c r="L37" s="19">
        <v>0.22</v>
      </c>
      <c r="M37" s="19">
        <v>80</v>
      </c>
      <c r="N37" s="19">
        <f t="shared" si="1"/>
        <v>0</v>
      </c>
      <c r="O37" s="64"/>
    </row>
    <row r="38" spans="1:15" x14ac:dyDescent="0.25">
      <c r="A38" s="63"/>
      <c r="B38" s="58"/>
      <c r="C38" s="58"/>
      <c r="D38" s="21" t="s">
        <v>65</v>
      </c>
      <c r="E38" s="34" t="s">
        <v>31</v>
      </c>
      <c r="F38" s="44" t="s">
        <v>64</v>
      </c>
      <c r="G38" s="44"/>
      <c r="H38" s="18" t="s">
        <v>45</v>
      </c>
      <c r="I38" s="44"/>
      <c r="J38" s="19">
        <f t="shared" si="0"/>
        <v>0</v>
      </c>
      <c r="K38" s="47"/>
      <c r="L38" s="19">
        <v>0.03</v>
      </c>
      <c r="M38" s="19">
        <v>80</v>
      </c>
      <c r="N38" s="19">
        <f t="shared" si="1"/>
        <v>0</v>
      </c>
      <c r="O38" s="64"/>
    </row>
    <row r="39" spans="1:15" x14ac:dyDescent="0.25">
      <c r="A39" s="63"/>
      <c r="B39" s="58"/>
      <c r="C39" s="58"/>
      <c r="D39" s="21" t="s">
        <v>66</v>
      </c>
      <c r="E39" s="34" t="s">
        <v>30</v>
      </c>
      <c r="F39" s="44" t="s">
        <v>169</v>
      </c>
      <c r="G39" s="44"/>
      <c r="H39" s="18" t="s">
        <v>67</v>
      </c>
      <c r="I39" s="44"/>
      <c r="J39" s="19">
        <f t="shared" si="0"/>
        <v>0</v>
      </c>
      <c r="K39" s="47"/>
      <c r="L39" s="19">
        <v>2.2000000000000002</v>
      </c>
      <c r="M39" s="19">
        <v>1600</v>
      </c>
      <c r="N39" s="19">
        <f t="shared" si="1"/>
        <v>0</v>
      </c>
      <c r="O39" s="64"/>
    </row>
    <row r="40" spans="1:15" x14ac:dyDescent="0.25">
      <c r="A40" s="63"/>
      <c r="B40" s="58"/>
      <c r="C40" s="58"/>
      <c r="D40" s="21" t="s">
        <v>68</v>
      </c>
      <c r="E40" s="34" t="s">
        <v>31</v>
      </c>
      <c r="F40" s="44" t="s">
        <v>69</v>
      </c>
      <c r="G40" s="44"/>
      <c r="H40" s="75" t="s">
        <v>168</v>
      </c>
      <c r="I40" s="44"/>
      <c r="J40" s="19">
        <f t="shared" si="0"/>
        <v>0</v>
      </c>
      <c r="K40" s="47"/>
      <c r="L40" s="19">
        <v>0.1</v>
      </c>
      <c r="M40" s="19">
        <v>30</v>
      </c>
      <c r="N40" s="19">
        <f t="shared" si="1"/>
        <v>0</v>
      </c>
      <c r="O40" s="64"/>
    </row>
    <row r="41" spans="1:15" ht="15" customHeight="1" x14ac:dyDescent="0.25">
      <c r="A41" s="63">
        <v>11</v>
      </c>
      <c r="B41" s="58"/>
      <c r="C41" s="58" t="s">
        <v>71</v>
      </c>
      <c r="D41" s="21" t="s">
        <v>5</v>
      </c>
      <c r="E41" s="34" t="s">
        <v>30</v>
      </c>
      <c r="F41" s="44" t="s">
        <v>63</v>
      </c>
      <c r="G41" s="44"/>
      <c r="H41" s="18" t="s">
        <v>43</v>
      </c>
      <c r="I41" s="44"/>
      <c r="J41" s="19">
        <f t="shared" si="0"/>
        <v>0</v>
      </c>
      <c r="K41" s="47"/>
      <c r="L41" s="19">
        <v>1.8</v>
      </c>
      <c r="M41" s="19">
        <v>1600</v>
      </c>
      <c r="N41" s="19">
        <f t="shared" si="1"/>
        <v>0</v>
      </c>
      <c r="O41" s="64">
        <f>SUM(N41:N45)</f>
        <v>0</v>
      </c>
    </row>
    <row r="42" spans="1:15" x14ac:dyDescent="0.25">
      <c r="A42" s="63"/>
      <c r="B42" s="58"/>
      <c r="C42" s="58"/>
      <c r="D42" s="21" t="s">
        <v>6</v>
      </c>
      <c r="E42" s="34" t="s">
        <v>31</v>
      </c>
      <c r="F42" s="44" t="s">
        <v>64</v>
      </c>
      <c r="G42" s="44"/>
      <c r="H42" s="18" t="s">
        <v>45</v>
      </c>
      <c r="I42" s="44"/>
      <c r="J42" s="19">
        <f t="shared" si="0"/>
        <v>0</v>
      </c>
      <c r="K42" s="47"/>
      <c r="L42" s="19">
        <v>0.22</v>
      </c>
      <c r="M42" s="19">
        <v>80</v>
      </c>
      <c r="N42" s="19">
        <f t="shared" si="1"/>
        <v>0</v>
      </c>
      <c r="O42" s="64"/>
    </row>
    <row r="43" spans="1:15" x14ac:dyDescent="0.25">
      <c r="A43" s="63"/>
      <c r="B43" s="58"/>
      <c r="C43" s="58"/>
      <c r="D43" s="21" t="s">
        <v>65</v>
      </c>
      <c r="E43" s="34" t="s">
        <v>31</v>
      </c>
      <c r="F43" s="44" t="s">
        <v>64</v>
      </c>
      <c r="G43" s="44"/>
      <c r="H43" s="18" t="s">
        <v>45</v>
      </c>
      <c r="I43" s="44"/>
      <c r="J43" s="19">
        <f t="shared" si="0"/>
        <v>0</v>
      </c>
      <c r="K43" s="47"/>
      <c r="L43" s="19">
        <v>0.03</v>
      </c>
      <c r="M43" s="19">
        <v>0.22</v>
      </c>
      <c r="N43" s="19">
        <f t="shared" si="1"/>
        <v>0</v>
      </c>
      <c r="O43" s="64"/>
    </row>
    <row r="44" spans="1:15" x14ac:dyDescent="0.25">
      <c r="A44" s="63"/>
      <c r="B44" s="58"/>
      <c r="C44" s="58"/>
      <c r="D44" s="21" t="s">
        <v>66</v>
      </c>
      <c r="E44" s="34" t="s">
        <v>30</v>
      </c>
      <c r="F44" s="44" t="s">
        <v>169</v>
      </c>
      <c r="G44" s="44"/>
      <c r="H44" s="18" t="s">
        <v>67</v>
      </c>
      <c r="I44" s="44"/>
      <c r="J44" s="19">
        <f t="shared" si="0"/>
        <v>0</v>
      </c>
      <c r="K44" s="47"/>
      <c r="L44" s="19">
        <v>2</v>
      </c>
      <c r="M44" s="19">
        <v>1400</v>
      </c>
      <c r="N44" s="19">
        <f t="shared" si="1"/>
        <v>0</v>
      </c>
      <c r="O44" s="64"/>
    </row>
    <row r="45" spans="1:15" x14ac:dyDescent="0.25">
      <c r="A45" s="63"/>
      <c r="B45" s="58"/>
      <c r="C45" s="58"/>
      <c r="D45" s="21" t="s">
        <v>68</v>
      </c>
      <c r="E45" s="34" t="s">
        <v>31</v>
      </c>
      <c r="F45" s="44" t="s">
        <v>69</v>
      </c>
      <c r="G45" s="44"/>
      <c r="H45" s="75" t="s">
        <v>168</v>
      </c>
      <c r="I45" s="44"/>
      <c r="J45" s="19">
        <f t="shared" si="0"/>
        <v>0</v>
      </c>
      <c r="K45" s="47"/>
      <c r="L45" s="19">
        <v>0.1</v>
      </c>
      <c r="M45" s="19">
        <v>30</v>
      </c>
      <c r="N45" s="19">
        <f t="shared" si="1"/>
        <v>0</v>
      </c>
      <c r="O45" s="64"/>
    </row>
    <row r="46" spans="1:15" ht="15" customHeight="1" x14ac:dyDescent="0.25">
      <c r="A46" s="63">
        <v>12</v>
      </c>
      <c r="B46" s="58" t="s">
        <v>72</v>
      </c>
      <c r="C46" s="58" t="s">
        <v>73</v>
      </c>
      <c r="D46" s="21" t="s">
        <v>5</v>
      </c>
      <c r="E46" s="34" t="s">
        <v>30</v>
      </c>
      <c r="F46" s="44" t="s">
        <v>63</v>
      </c>
      <c r="G46" s="44"/>
      <c r="H46" s="18" t="s">
        <v>43</v>
      </c>
      <c r="I46" s="44"/>
      <c r="J46" s="19">
        <f t="shared" si="0"/>
        <v>0</v>
      </c>
      <c r="K46" s="47"/>
      <c r="L46" s="19">
        <v>1.8</v>
      </c>
      <c r="M46" s="19">
        <v>1500</v>
      </c>
      <c r="N46" s="19">
        <f t="shared" si="1"/>
        <v>0</v>
      </c>
      <c r="O46" s="64">
        <f>SUM(N46:N50)</f>
        <v>0</v>
      </c>
    </row>
    <row r="47" spans="1:15" x14ac:dyDescent="0.25">
      <c r="A47" s="63"/>
      <c r="B47" s="58"/>
      <c r="C47" s="58"/>
      <c r="D47" s="21" t="s">
        <v>6</v>
      </c>
      <c r="E47" s="34" t="s">
        <v>31</v>
      </c>
      <c r="F47" s="44" t="s">
        <v>44</v>
      </c>
      <c r="G47" s="44"/>
      <c r="H47" s="18" t="s">
        <v>45</v>
      </c>
      <c r="I47" s="44"/>
      <c r="J47" s="19">
        <f t="shared" si="0"/>
        <v>0</v>
      </c>
      <c r="K47" s="47"/>
      <c r="L47" s="19">
        <v>0.22</v>
      </c>
      <c r="M47" s="19">
        <v>10</v>
      </c>
      <c r="N47" s="19">
        <f t="shared" si="1"/>
        <v>0</v>
      </c>
      <c r="O47" s="64"/>
    </row>
    <row r="48" spans="1:15" x14ac:dyDescent="0.25">
      <c r="A48" s="63"/>
      <c r="B48" s="58"/>
      <c r="C48" s="58"/>
      <c r="D48" s="21" t="s">
        <v>65</v>
      </c>
      <c r="E48" s="34" t="s">
        <v>31</v>
      </c>
      <c r="F48" s="44" t="s">
        <v>64</v>
      </c>
      <c r="G48" s="44"/>
      <c r="H48" s="18" t="s">
        <v>45</v>
      </c>
      <c r="I48" s="44"/>
      <c r="J48" s="19">
        <f t="shared" si="0"/>
        <v>0</v>
      </c>
      <c r="K48" s="47"/>
      <c r="L48" s="19">
        <v>0.03</v>
      </c>
      <c r="M48" s="19">
        <v>80</v>
      </c>
      <c r="N48" s="19">
        <f t="shared" si="1"/>
        <v>0</v>
      </c>
      <c r="O48" s="64"/>
    </row>
    <row r="49" spans="1:15" x14ac:dyDescent="0.25">
      <c r="A49" s="63"/>
      <c r="B49" s="58"/>
      <c r="C49" s="58"/>
      <c r="D49" s="21" t="s">
        <v>66</v>
      </c>
      <c r="E49" s="34" t="s">
        <v>31</v>
      </c>
      <c r="F49" s="44" t="s">
        <v>170</v>
      </c>
      <c r="G49" s="44"/>
      <c r="H49" s="18" t="s">
        <v>67</v>
      </c>
      <c r="I49" s="44"/>
      <c r="J49" s="19">
        <f t="shared" si="0"/>
        <v>0</v>
      </c>
      <c r="K49" s="47"/>
      <c r="L49" s="19">
        <v>2.5</v>
      </c>
      <c r="M49" s="19">
        <v>1800</v>
      </c>
      <c r="N49" s="19">
        <f t="shared" si="1"/>
        <v>0</v>
      </c>
      <c r="O49" s="64"/>
    </row>
    <row r="50" spans="1:15" x14ac:dyDescent="0.25">
      <c r="A50" s="63"/>
      <c r="B50" s="58"/>
      <c r="C50" s="58"/>
      <c r="D50" s="21" t="s">
        <v>32</v>
      </c>
      <c r="E50" s="34" t="s">
        <v>30</v>
      </c>
      <c r="F50" s="44" t="s">
        <v>74</v>
      </c>
      <c r="G50" s="44"/>
      <c r="H50" s="18" t="s">
        <v>7</v>
      </c>
      <c r="I50" s="44"/>
      <c r="J50" s="19">
        <f t="shared" si="0"/>
        <v>0</v>
      </c>
      <c r="K50" s="47"/>
      <c r="L50" s="19">
        <v>0.35</v>
      </c>
      <c r="M50" s="19">
        <v>80</v>
      </c>
      <c r="N50" s="19">
        <f t="shared" si="1"/>
        <v>0</v>
      </c>
      <c r="O50" s="64"/>
    </row>
    <row r="51" spans="1:15" ht="15" customHeight="1" x14ac:dyDescent="0.25">
      <c r="A51" s="63">
        <v>13</v>
      </c>
      <c r="B51" s="58"/>
      <c r="C51" s="58" t="s">
        <v>75</v>
      </c>
      <c r="D51" s="21" t="s">
        <v>5</v>
      </c>
      <c r="E51" s="34" t="s">
        <v>30</v>
      </c>
      <c r="F51" s="44" t="s">
        <v>63</v>
      </c>
      <c r="G51" s="44"/>
      <c r="H51" s="18" t="s">
        <v>43</v>
      </c>
      <c r="I51" s="44"/>
      <c r="J51" s="19">
        <f t="shared" si="0"/>
        <v>0</v>
      </c>
      <c r="K51" s="47"/>
      <c r="L51" s="19">
        <v>1.8</v>
      </c>
      <c r="M51" s="19">
        <v>1500</v>
      </c>
      <c r="N51" s="19">
        <f t="shared" si="1"/>
        <v>0</v>
      </c>
      <c r="O51" s="64">
        <f>SUM(N51:N55)</f>
        <v>0</v>
      </c>
    </row>
    <row r="52" spans="1:15" x14ac:dyDescent="0.25">
      <c r="A52" s="63"/>
      <c r="B52" s="58"/>
      <c r="C52" s="58"/>
      <c r="D52" s="21" t="s">
        <v>6</v>
      </c>
      <c r="E52" s="34" t="s">
        <v>31</v>
      </c>
      <c r="F52" s="44" t="s">
        <v>44</v>
      </c>
      <c r="G52" s="44"/>
      <c r="H52" s="18" t="s">
        <v>45</v>
      </c>
      <c r="I52" s="44"/>
      <c r="J52" s="19">
        <f t="shared" si="0"/>
        <v>0</v>
      </c>
      <c r="K52" s="47"/>
      <c r="L52" s="19">
        <v>0.22</v>
      </c>
      <c r="M52" s="19">
        <v>10</v>
      </c>
      <c r="N52" s="19">
        <f t="shared" si="1"/>
        <v>0</v>
      </c>
      <c r="O52" s="64"/>
    </row>
    <row r="53" spans="1:15" x14ac:dyDescent="0.25">
      <c r="A53" s="63"/>
      <c r="B53" s="58"/>
      <c r="C53" s="58"/>
      <c r="D53" s="21" t="s">
        <v>65</v>
      </c>
      <c r="E53" s="34" t="s">
        <v>31</v>
      </c>
      <c r="F53" s="44" t="s">
        <v>64</v>
      </c>
      <c r="G53" s="44"/>
      <c r="H53" s="18" t="s">
        <v>45</v>
      </c>
      <c r="I53" s="44"/>
      <c r="J53" s="19">
        <f t="shared" si="0"/>
        <v>0</v>
      </c>
      <c r="K53" s="47"/>
      <c r="L53" s="19">
        <v>0.03</v>
      </c>
      <c r="M53" s="19">
        <v>80</v>
      </c>
      <c r="N53" s="19">
        <f t="shared" si="1"/>
        <v>0</v>
      </c>
      <c r="O53" s="64"/>
    </row>
    <row r="54" spans="1:15" x14ac:dyDescent="0.25">
      <c r="A54" s="63"/>
      <c r="B54" s="58"/>
      <c r="C54" s="58"/>
      <c r="D54" s="21" t="s">
        <v>66</v>
      </c>
      <c r="E54" s="34" t="s">
        <v>31</v>
      </c>
      <c r="F54" s="44" t="s">
        <v>170</v>
      </c>
      <c r="G54" s="44"/>
      <c r="H54" s="18" t="s">
        <v>67</v>
      </c>
      <c r="I54" s="44"/>
      <c r="J54" s="19">
        <f t="shared" si="0"/>
        <v>0</v>
      </c>
      <c r="K54" s="47"/>
      <c r="L54" s="19">
        <v>2.2000000000000002</v>
      </c>
      <c r="M54" s="19">
        <v>1600</v>
      </c>
      <c r="N54" s="19">
        <f t="shared" si="1"/>
        <v>0</v>
      </c>
      <c r="O54" s="64"/>
    </row>
    <row r="55" spans="1:15" x14ac:dyDescent="0.25">
      <c r="A55" s="63"/>
      <c r="B55" s="58"/>
      <c r="C55" s="58"/>
      <c r="D55" s="21" t="s">
        <v>32</v>
      </c>
      <c r="E55" s="34" t="s">
        <v>30</v>
      </c>
      <c r="F55" s="44" t="s">
        <v>74</v>
      </c>
      <c r="G55" s="44"/>
      <c r="H55" s="18" t="s">
        <v>7</v>
      </c>
      <c r="I55" s="44"/>
      <c r="J55" s="19">
        <f t="shared" si="0"/>
        <v>0</v>
      </c>
      <c r="K55" s="47"/>
      <c r="L55" s="19">
        <v>0.32</v>
      </c>
      <c r="M55" s="19">
        <v>80</v>
      </c>
      <c r="N55" s="19">
        <f t="shared" si="1"/>
        <v>0</v>
      </c>
      <c r="O55" s="64"/>
    </row>
    <row r="56" spans="1:15" ht="15" customHeight="1" x14ac:dyDescent="0.25">
      <c r="A56" s="63">
        <v>14</v>
      </c>
      <c r="B56" s="58"/>
      <c r="C56" s="58" t="s">
        <v>76</v>
      </c>
      <c r="D56" s="21" t="s">
        <v>5</v>
      </c>
      <c r="E56" s="34" t="s">
        <v>30</v>
      </c>
      <c r="F56" s="44" t="s">
        <v>63</v>
      </c>
      <c r="G56" s="44"/>
      <c r="H56" s="18" t="s">
        <v>43</v>
      </c>
      <c r="I56" s="44"/>
      <c r="J56" s="19">
        <f t="shared" si="0"/>
        <v>0</v>
      </c>
      <c r="K56" s="47"/>
      <c r="L56" s="19">
        <v>1.8</v>
      </c>
      <c r="M56" s="19">
        <v>1500</v>
      </c>
      <c r="N56" s="19">
        <f t="shared" si="1"/>
        <v>0</v>
      </c>
      <c r="O56" s="64">
        <f>SUM(N56:N60)</f>
        <v>0</v>
      </c>
    </row>
    <row r="57" spans="1:15" x14ac:dyDescent="0.25">
      <c r="A57" s="63"/>
      <c r="B57" s="58"/>
      <c r="C57" s="58"/>
      <c r="D57" s="21" t="s">
        <v>6</v>
      </c>
      <c r="E57" s="34" t="s">
        <v>31</v>
      </c>
      <c r="F57" s="44" t="s">
        <v>44</v>
      </c>
      <c r="G57" s="44"/>
      <c r="H57" s="18" t="s">
        <v>45</v>
      </c>
      <c r="I57" s="44"/>
      <c r="J57" s="19">
        <f t="shared" si="0"/>
        <v>0</v>
      </c>
      <c r="K57" s="47"/>
      <c r="L57" s="19">
        <v>0.22</v>
      </c>
      <c r="M57" s="19">
        <v>10</v>
      </c>
      <c r="N57" s="19">
        <f t="shared" si="1"/>
        <v>0</v>
      </c>
      <c r="O57" s="64"/>
    </row>
    <row r="58" spans="1:15" x14ac:dyDescent="0.25">
      <c r="A58" s="63"/>
      <c r="B58" s="58"/>
      <c r="C58" s="58"/>
      <c r="D58" s="21" t="s">
        <v>65</v>
      </c>
      <c r="E58" s="34" t="s">
        <v>31</v>
      </c>
      <c r="F58" s="44" t="s">
        <v>64</v>
      </c>
      <c r="G58" s="44"/>
      <c r="H58" s="18" t="s">
        <v>45</v>
      </c>
      <c r="I58" s="44"/>
      <c r="J58" s="19">
        <f t="shared" si="0"/>
        <v>0</v>
      </c>
      <c r="K58" s="47"/>
      <c r="L58" s="19">
        <v>0.03</v>
      </c>
      <c r="M58" s="19">
        <v>80</v>
      </c>
      <c r="N58" s="19">
        <f t="shared" si="1"/>
        <v>0</v>
      </c>
      <c r="O58" s="64"/>
    </row>
    <row r="59" spans="1:15" x14ac:dyDescent="0.25">
      <c r="A59" s="63"/>
      <c r="B59" s="58"/>
      <c r="C59" s="58"/>
      <c r="D59" s="21" t="s">
        <v>66</v>
      </c>
      <c r="E59" s="34" t="s">
        <v>31</v>
      </c>
      <c r="F59" s="44" t="s">
        <v>170</v>
      </c>
      <c r="G59" s="44"/>
      <c r="H59" s="18" t="s">
        <v>67</v>
      </c>
      <c r="I59" s="44"/>
      <c r="J59" s="19">
        <f t="shared" si="0"/>
        <v>0</v>
      </c>
      <c r="K59" s="47"/>
      <c r="L59" s="19">
        <v>2</v>
      </c>
      <c r="M59" s="19">
        <v>1400</v>
      </c>
      <c r="N59" s="19">
        <f t="shared" si="1"/>
        <v>0</v>
      </c>
      <c r="O59" s="64"/>
    </row>
    <row r="60" spans="1:15" x14ac:dyDescent="0.25">
      <c r="A60" s="63"/>
      <c r="B60" s="58"/>
      <c r="C60" s="58"/>
      <c r="D60" s="21" t="s">
        <v>32</v>
      </c>
      <c r="E60" s="34" t="s">
        <v>30</v>
      </c>
      <c r="F60" s="44" t="s">
        <v>74</v>
      </c>
      <c r="G60" s="44"/>
      <c r="H60" s="18" t="s">
        <v>7</v>
      </c>
      <c r="I60" s="44"/>
      <c r="J60" s="19">
        <f t="shared" si="0"/>
        <v>0</v>
      </c>
      <c r="K60" s="47"/>
      <c r="L60" s="19">
        <v>0.3</v>
      </c>
      <c r="M60" s="19">
        <v>80</v>
      </c>
      <c r="N60" s="19">
        <f t="shared" si="1"/>
        <v>0</v>
      </c>
      <c r="O60" s="64"/>
    </row>
    <row r="61" spans="1:15" ht="15" customHeight="1" x14ac:dyDescent="0.25">
      <c r="A61" s="63">
        <v>15</v>
      </c>
      <c r="B61" s="58" t="s">
        <v>77</v>
      </c>
      <c r="C61" s="58" t="s">
        <v>78</v>
      </c>
      <c r="D61" s="34" t="s">
        <v>5</v>
      </c>
      <c r="E61" s="34" t="s">
        <v>30</v>
      </c>
      <c r="F61" s="44" t="s">
        <v>63</v>
      </c>
      <c r="G61" s="44"/>
      <c r="H61" s="18" t="s">
        <v>43</v>
      </c>
      <c r="I61" s="44"/>
      <c r="J61" s="19">
        <f t="shared" si="0"/>
        <v>0</v>
      </c>
      <c r="K61" s="47"/>
      <c r="L61" s="19">
        <v>1.8</v>
      </c>
      <c r="M61" s="19">
        <v>1500</v>
      </c>
      <c r="N61" s="19">
        <f t="shared" si="1"/>
        <v>0</v>
      </c>
      <c r="O61" s="64">
        <f>SUM(N61:N65)</f>
        <v>0</v>
      </c>
    </row>
    <row r="62" spans="1:15" x14ac:dyDescent="0.25">
      <c r="A62" s="63"/>
      <c r="B62" s="58"/>
      <c r="C62" s="58"/>
      <c r="D62" s="34" t="s">
        <v>6</v>
      </c>
      <c r="E62" s="34" t="s">
        <v>31</v>
      </c>
      <c r="F62" s="44" t="s">
        <v>64</v>
      </c>
      <c r="G62" s="44"/>
      <c r="H62" s="18" t="s">
        <v>45</v>
      </c>
      <c r="I62" s="44"/>
      <c r="J62" s="19">
        <f t="shared" si="0"/>
        <v>0</v>
      </c>
      <c r="K62" s="47"/>
      <c r="L62" s="19">
        <v>0.22</v>
      </c>
      <c r="M62" s="19">
        <v>80</v>
      </c>
      <c r="N62" s="19">
        <f t="shared" si="1"/>
        <v>0</v>
      </c>
      <c r="O62" s="64"/>
    </row>
    <row r="63" spans="1:15" x14ac:dyDescent="0.25">
      <c r="A63" s="63"/>
      <c r="B63" s="58"/>
      <c r="C63" s="58"/>
      <c r="D63" s="21" t="s">
        <v>65</v>
      </c>
      <c r="E63" s="34" t="s">
        <v>31</v>
      </c>
      <c r="F63" s="44" t="s">
        <v>64</v>
      </c>
      <c r="G63" s="44"/>
      <c r="H63" s="18" t="s">
        <v>45</v>
      </c>
      <c r="I63" s="44"/>
      <c r="J63" s="19">
        <f t="shared" si="0"/>
        <v>0</v>
      </c>
      <c r="K63" s="47"/>
      <c r="L63" s="19">
        <v>0.03</v>
      </c>
      <c r="M63" s="19">
        <v>80</v>
      </c>
      <c r="N63" s="19">
        <f t="shared" si="1"/>
        <v>0</v>
      </c>
      <c r="O63" s="64"/>
    </row>
    <row r="64" spans="1:15" x14ac:dyDescent="0.25">
      <c r="A64" s="63"/>
      <c r="B64" s="58"/>
      <c r="C64" s="58"/>
      <c r="D64" s="34" t="s">
        <v>79</v>
      </c>
      <c r="E64" s="34" t="s">
        <v>30</v>
      </c>
      <c r="F64" s="44" t="s">
        <v>77</v>
      </c>
      <c r="G64" s="44"/>
      <c r="H64" s="18" t="s">
        <v>67</v>
      </c>
      <c r="I64" s="44"/>
      <c r="J64" s="19">
        <f t="shared" si="0"/>
        <v>0</v>
      </c>
      <c r="K64" s="47"/>
      <c r="L64" s="19">
        <v>3.2</v>
      </c>
      <c r="M64" s="19">
        <v>2000</v>
      </c>
      <c r="N64" s="19">
        <f t="shared" si="1"/>
        <v>0</v>
      </c>
      <c r="O64" s="64"/>
    </row>
    <row r="65" spans="1:15" x14ac:dyDescent="0.25">
      <c r="A65" s="63"/>
      <c r="B65" s="58"/>
      <c r="C65" s="58"/>
      <c r="D65" s="34" t="s">
        <v>68</v>
      </c>
      <c r="E65" s="34" t="s">
        <v>31</v>
      </c>
      <c r="F65" s="44" t="s">
        <v>69</v>
      </c>
      <c r="G65" s="44"/>
      <c r="H65" s="75" t="s">
        <v>168</v>
      </c>
      <c r="I65" s="44"/>
      <c r="J65" s="19">
        <f t="shared" si="0"/>
        <v>0</v>
      </c>
      <c r="K65" s="47"/>
      <c r="L65" s="19">
        <v>0.1</v>
      </c>
      <c r="M65" s="19">
        <v>30</v>
      </c>
      <c r="N65" s="19">
        <f t="shared" si="1"/>
        <v>0</v>
      </c>
      <c r="O65" s="64"/>
    </row>
    <row r="66" spans="1:15" ht="15" customHeight="1" x14ac:dyDescent="0.25">
      <c r="A66" s="63">
        <v>16</v>
      </c>
      <c r="B66" s="58" t="s">
        <v>80</v>
      </c>
      <c r="C66" s="58" t="s">
        <v>81</v>
      </c>
      <c r="D66" s="34" t="s">
        <v>5</v>
      </c>
      <c r="E66" s="34" t="s">
        <v>30</v>
      </c>
      <c r="F66" s="44" t="s">
        <v>63</v>
      </c>
      <c r="G66" s="44"/>
      <c r="H66" s="18" t="s">
        <v>43</v>
      </c>
      <c r="I66" s="44"/>
      <c r="J66" s="19">
        <f t="shared" ref="J66:J116" si="2">I66*K66</f>
        <v>0</v>
      </c>
      <c r="K66" s="47"/>
      <c r="L66" s="19">
        <v>1.6</v>
      </c>
      <c r="M66" s="19">
        <v>1500</v>
      </c>
      <c r="N66" s="19">
        <f t="shared" ref="N66:N116" si="3">K66*L66</f>
        <v>0</v>
      </c>
      <c r="O66" s="64">
        <f>SUM(N66:N70)</f>
        <v>0</v>
      </c>
    </row>
    <row r="67" spans="1:15" x14ac:dyDescent="0.25">
      <c r="A67" s="63"/>
      <c r="B67" s="58"/>
      <c r="C67" s="58"/>
      <c r="D67" s="34" t="s">
        <v>6</v>
      </c>
      <c r="E67" s="34" t="s">
        <v>31</v>
      </c>
      <c r="F67" s="44" t="s">
        <v>64</v>
      </c>
      <c r="G67" s="44"/>
      <c r="H67" s="18" t="s">
        <v>45</v>
      </c>
      <c r="I67" s="44"/>
      <c r="J67" s="19">
        <f t="shared" si="2"/>
        <v>0</v>
      </c>
      <c r="K67" s="47"/>
      <c r="L67" s="19">
        <v>0.22</v>
      </c>
      <c r="M67" s="19">
        <v>80</v>
      </c>
      <c r="N67" s="19">
        <f t="shared" si="3"/>
        <v>0</v>
      </c>
      <c r="O67" s="64"/>
    </row>
    <row r="68" spans="1:15" x14ac:dyDescent="0.25">
      <c r="A68" s="63"/>
      <c r="B68" s="58"/>
      <c r="C68" s="58"/>
      <c r="D68" s="21" t="s">
        <v>65</v>
      </c>
      <c r="E68" s="34" t="s">
        <v>31</v>
      </c>
      <c r="F68" s="44" t="s">
        <v>64</v>
      </c>
      <c r="G68" s="44"/>
      <c r="H68" s="18" t="s">
        <v>45</v>
      </c>
      <c r="I68" s="44"/>
      <c r="J68" s="19">
        <f t="shared" si="2"/>
        <v>0</v>
      </c>
      <c r="K68" s="47"/>
      <c r="L68" s="19">
        <v>0.03</v>
      </c>
      <c r="M68" s="19">
        <v>80</v>
      </c>
      <c r="N68" s="19">
        <f t="shared" si="3"/>
        <v>0</v>
      </c>
      <c r="O68" s="64"/>
    </row>
    <row r="69" spans="1:15" x14ac:dyDescent="0.25">
      <c r="A69" s="63"/>
      <c r="B69" s="58"/>
      <c r="C69" s="58"/>
      <c r="D69" s="34" t="s">
        <v>79</v>
      </c>
      <c r="E69" s="34" t="s">
        <v>30</v>
      </c>
      <c r="F69" s="44" t="s">
        <v>82</v>
      </c>
      <c r="G69" s="44"/>
      <c r="H69" s="18" t="s">
        <v>83</v>
      </c>
      <c r="I69" s="44"/>
      <c r="J69" s="19">
        <f t="shared" si="2"/>
        <v>0</v>
      </c>
      <c r="K69" s="47"/>
      <c r="L69" s="19">
        <v>3.8</v>
      </c>
      <c r="M69" s="19">
        <v>2500</v>
      </c>
      <c r="N69" s="19">
        <f t="shared" si="3"/>
        <v>0</v>
      </c>
      <c r="O69" s="64"/>
    </row>
    <row r="70" spans="1:15" x14ac:dyDescent="0.25">
      <c r="A70" s="63"/>
      <c r="B70" s="58"/>
      <c r="C70" s="58"/>
      <c r="D70" s="34" t="s">
        <v>68</v>
      </c>
      <c r="E70" s="34" t="s">
        <v>31</v>
      </c>
      <c r="F70" s="44" t="s">
        <v>69</v>
      </c>
      <c r="G70" s="44"/>
      <c r="H70" s="18" t="s">
        <v>7</v>
      </c>
      <c r="I70" s="44"/>
      <c r="J70" s="19">
        <f t="shared" si="2"/>
        <v>0</v>
      </c>
      <c r="K70" s="47"/>
      <c r="L70" s="19">
        <v>0.1</v>
      </c>
      <c r="M70" s="19">
        <v>30</v>
      </c>
      <c r="N70" s="19">
        <f t="shared" si="3"/>
        <v>0</v>
      </c>
      <c r="O70" s="64"/>
    </row>
    <row r="71" spans="1:15" ht="15" customHeight="1" x14ac:dyDescent="0.25">
      <c r="A71" s="63">
        <v>17</v>
      </c>
      <c r="B71" s="58"/>
      <c r="C71" s="58" t="s">
        <v>84</v>
      </c>
      <c r="D71" s="34" t="s">
        <v>5</v>
      </c>
      <c r="E71" s="34" t="s">
        <v>30</v>
      </c>
      <c r="F71" s="44" t="s">
        <v>63</v>
      </c>
      <c r="G71" s="44"/>
      <c r="H71" s="18" t="s">
        <v>43</v>
      </c>
      <c r="I71" s="44"/>
      <c r="J71" s="19">
        <f t="shared" si="2"/>
        <v>0</v>
      </c>
      <c r="K71" s="47"/>
      <c r="L71" s="19">
        <v>1.6</v>
      </c>
      <c r="M71" s="19">
        <v>1500</v>
      </c>
      <c r="N71" s="19">
        <f t="shared" si="3"/>
        <v>0</v>
      </c>
      <c r="O71" s="64">
        <f>SUM(N71:N75)</f>
        <v>0</v>
      </c>
    </row>
    <row r="72" spans="1:15" x14ac:dyDescent="0.25">
      <c r="A72" s="63"/>
      <c r="B72" s="58"/>
      <c r="C72" s="58"/>
      <c r="D72" s="34" t="s">
        <v>6</v>
      </c>
      <c r="E72" s="34" t="s">
        <v>31</v>
      </c>
      <c r="F72" s="44" t="s">
        <v>64</v>
      </c>
      <c r="G72" s="44"/>
      <c r="H72" s="18" t="s">
        <v>45</v>
      </c>
      <c r="I72" s="44"/>
      <c r="J72" s="19">
        <f t="shared" si="2"/>
        <v>0</v>
      </c>
      <c r="K72" s="47"/>
      <c r="L72" s="19">
        <v>0.22</v>
      </c>
      <c r="M72" s="19">
        <v>80</v>
      </c>
      <c r="N72" s="19">
        <f t="shared" si="3"/>
        <v>0</v>
      </c>
      <c r="O72" s="64"/>
    </row>
    <row r="73" spans="1:15" x14ac:dyDescent="0.25">
      <c r="A73" s="63"/>
      <c r="B73" s="58"/>
      <c r="C73" s="58"/>
      <c r="D73" s="21" t="s">
        <v>65</v>
      </c>
      <c r="E73" s="34" t="s">
        <v>31</v>
      </c>
      <c r="F73" s="44" t="s">
        <v>64</v>
      </c>
      <c r="G73" s="44"/>
      <c r="H73" s="18" t="s">
        <v>45</v>
      </c>
      <c r="I73" s="44"/>
      <c r="J73" s="19">
        <f t="shared" si="2"/>
        <v>0</v>
      </c>
      <c r="K73" s="47"/>
      <c r="L73" s="19">
        <v>0.03</v>
      </c>
      <c r="M73" s="19">
        <v>80</v>
      </c>
      <c r="N73" s="19">
        <f t="shared" si="3"/>
        <v>0</v>
      </c>
      <c r="O73" s="64"/>
    </row>
    <row r="74" spans="1:15" x14ac:dyDescent="0.25">
      <c r="A74" s="63"/>
      <c r="B74" s="58"/>
      <c r="C74" s="58"/>
      <c r="D74" s="34" t="s">
        <v>79</v>
      </c>
      <c r="E74" s="34" t="s">
        <v>30</v>
      </c>
      <c r="F74" s="44" t="s">
        <v>82</v>
      </c>
      <c r="G74" s="44"/>
      <c r="H74" s="18" t="s">
        <v>83</v>
      </c>
      <c r="I74" s="44"/>
      <c r="J74" s="19">
        <f t="shared" si="2"/>
        <v>0</v>
      </c>
      <c r="K74" s="47"/>
      <c r="L74" s="19">
        <v>4</v>
      </c>
      <c r="M74" s="19">
        <v>2500</v>
      </c>
      <c r="N74" s="19">
        <f t="shared" si="3"/>
        <v>0</v>
      </c>
      <c r="O74" s="64"/>
    </row>
    <row r="75" spans="1:15" x14ac:dyDescent="0.25">
      <c r="A75" s="63"/>
      <c r="B75" s="58"/>
      <c r="C75" s="58"/>
      <c r="D75" s="34" t="s">
        <v>68</v>
      </c>
      <c r="E75" s="34" t="s">
        <v>31</v>
      </c>
      <c r="F75" s="44" t="s">
        <v>69</v>
      </c>
      <c r="G75" s="44"/>
      <c r="H75" s="18" t="s">
        <v>7</v>
      </c>
      <c r="I75" s="44"/>
      <c r="J75" s="19">
        <f t="shared" si="2"/>
        <v>0</v>
      </c>
      <c r="K75" s="47"/>
      <c r="L75" s="19">
        <v>0.1</v>
      </c>
      <c r="M75" s="19">
        <v>30</v>
      </c>
      <c r="N75" s="19">
        <f t="shared" si="3"/>
        <v>0</v>
      </c>
      <c r="O75" s="64"/>
    </row>
    <row r="76" spans="1:15" ht="15" customHeight="1" x14ac:dyDescent="0.25">
      <c r="A76" s="63">
        <v>18</v>
      </c>
      <c r="B76" s="58"/>
      <c r="C76" s="58" t="s">
        <v>85</v>
      </c>
      <c r="D76" s="34" t="s">
        <v>5</v>
      </c>
      <c r="E76" s="34" t="s">
        <v>30</v>
      </c>
      <c r="F76" s="44" t="s">
        <v>63</v>
      </c>
      <c r="G76" s="44"/>
      <c r="H76" s="18" t="s">
        <v>43</v>
      </c>
      <c r="I76" s="44"/>
      <c r="J76" s="19">
        <f t="shared" si="2"/>
        <v>0</v>
      </c>
      <c r="K76" s="47"/>
      <c r="L76" s="19">
        <v>1.6</v>
      </c>
      <c r="M76" s="19">
        <v>1500</v>
      </c>
      <c r="N76" s="19">
        <f t="shared" si="3"/>
        <v>0</v>
      </c>
      <c r="O76" s="64">
        <f>SUM(N76:N80)</f>
        <v>0</v>
      </c>
    </row>
    <row r="77" spans="1:15" x14ac:dyDescent="0.25">
      <c r="A77" s="63"/>
      <c r="B77" s="58"/>
      <c r="C77" s="58"/>
      <c r="D77" s="34" t="s">
        <v>6</v>
      </c>
      <c r="E77" s="34" t="s">
        <v>31</v>
      </c>
      <c r="F77" s="44" t="s">
        <v>64</v>
      </c>
      <c r="G77" s="44"/>
      <c r="H77" s="18" t="s">
        <v>45</v>
      </c>
      <c r="I77" s="44"/>
      <c r="J77" s="19">
        <f t="shared" si="2"/>
        <v>0</v>
      </c>
      <c r="K77" s="47"/>
      <c r="L77" s="19">
        <v>0.22</v>
      </c>
      <c r="M77" s="19">
        <v>80</v>
      </c>
      <c r="N77" s="19">
        <f t="shared" si="3"/>
        <v>0</v>
      </c>
      <c r="O77" s="64"/>
    </row>
    <row r="78" spans="1:15" x14ac:dyDescent="0.25">
      <c r="A78" s="63"/>
      <c r="B78" s="58"/>
      <c r="C78" s="58"/>
      <c r="D78" s="21" t="s">
        <v>65</v>
      </c>
      <c r="E78" s="34" t="s">
        <v>31</v>
      </c>
      <c r="F78" s="44" t="s">
        <v>64</v>
      </c>
      <c r="G78" s="44"/>
      <c r="H78" s="18" t="s">
        <v>45</v>
      </c>
      <c r="I78" s="44"/>
      <c r="J78" s="19">
        <f t="shared" si="2"/>
        <v>0</v>
      </c>
      <c r="K78" s="47"/>
      <c r="L78" s="19">
        <v>0.03</v>
      </c>
      <c r="M78" s="19">
        <v>80</v>
      </c>
      <c r="N78" s="19">
        <f t="shared" si="3"/>
        <v>0</v>
      </c>
      <c r="O78" s="64"/>
    </row>
    <row r="79" spans="1:15" x14ac:dyDescent="0.25">
      <c r="A79" s="63"/>
      <c r="B79" s="58"/>
      <c r="C79" s="58"/>
      <c r="D79" s="34" t="s">
        <v>79</v>
      </c>
      <c r="E79" s="34" t="s">
        <v>30</v>
      </c>
      <c r="F79" s="44" t="s">
        <v>82</v>
      </c>
      <c r="G79" s="44"/>
      <c r="H79" s="18" t="s">
        <v>83</v>
      </c>
      <c r="I79" s="44"/>
      <c r="J79" s="19">
        <f t="shared" si="2"/>
        <v>0</v>
      </c>
      <c r="K79" s="47"/>
      <c r="L79" s="19">
        <v>4.2</v>
      </c>
      <c r="M79" s="19">
        <v>2500</v>
      </c>
      <c r="N79" s="19">
        <f t="shared" si="3"/>
        <v>0</v>
      </c>
      <c r="O79" s="64"/>
    </row>
    <row r="80" spans="1:15" x14ac:dyDescent="0.25">
      <c r="A80" s="63"/>
      <c r="B80" s="58"/>
      <c r="C80" s="58"/>
      <c r="D80" s="34" t="s">
        <v>68</v>
      </c>
      <c r="E80" s="34" t="s">
        <v>31</v>
      </c>
      <c r="F80" s="44" t="s">
        <v>69</v>
      </c>
      <c r="G80" s="44"/>
      <c r="H80" s="18" t="s">
        <v>7</v>
      </c>
      <c r="I80" s="44"/>
      <c r="J80" s="19">
        <f t="shared" si="2"/>
        <v>0</v>
      </c>
      <c r="K80" s="47"/>
      <c r="L80" s="19">
        <v>0.1</v>
      </c>
      <c r="M80" s="19">
        <v>30</v>
      </c>
      <c r="N80" s="19">
        <f t="shared" si="3"/>
        <v>0</v>
      </c>
      <c r="O80" s="64"/>
    </row>
    <row r="81" spans="1:15" ht="15" customHeight="1" x14ac:dyDescent="0.25">
      <c r="A81" s="63">
        <v>19</v>
      </c>
      <c r="B81" s="58" t="s">
        <v>86</v>
      </c>
      <c r="C81" s="58" t="s">
        <v>87</v>
      </c>
      <c r="D81" s="34" t="s">
        <v>88</v>
      </c>
      <c r="E81" s="34" t="s">
        <v>30</v>
      </c>
      <c r="F81" s="44" t="s">
        <v>89</v>
      </c>
      <c r="G81" s="44"/>
      <c r="H81" s="18" t="s">
        <v>43</v>
      </c>
      <c r="I81" s="44"/>
      <c r="J81" s="19">
        <f t="shared" si="2"/>
        <v>0</v>
      </c>
      <c r="K81" s="47"/>
      <c r="L81" s="19">
        <v>3</v>
      </c>
      <c r="M81" s="19">
        <v>20000</v>
      </c>
      <c r="N81" s="19">
        <f t="shared" si="3"/>
        <v>0</v>
      </c>
      <c r="O81" s="69">
        <f>SUM(N81:N84)</f>
        <v>0</v>
      </c>
    </row>
    <row r="82" spans="1:15" x14ac:dyDescent="0.25">
      <c r="A82" s="63"/>
      <c r="B82" s="58"/>
      <c r="C82" s="58"/>
      <c r="D82" s="34" t="s">
        <v>6</v>
      </c>
      <c r="E82" s="34" t="s">
        <v>31</v>
      </c>
      <c r="F82" s="44" t="s">
        <v>44</v>
      </c>
      <c r="G82" s="44"/>
      <c r="H82" s="18" t="s">
        <v>45</v>
      </c>
      <c r="I82" s="44"/>
      <c r="J82" s="19">
        <f t="shared" si="2"/>
        <v>0</v>
      </c>
      <c r="K82" s="47"/>
      <c r="L82" s="19">
        <v>0.1</v>
      </c>
      <c r="M82" s="19">
        <v>10</v>
      </c>
      <c r="N82" s="19">
        <f t="shared" si="3"/>
        <v>0</v>
      </c>
      <c r="O82" s="69"/>
    </row>
    <row r="83" spans="1:15" x14ac:dyDescent="0.25">
      <c r="A83" s="63"/>
      <c r="B83" s="58"/>
      <c r="C83" s="58"/>
      <c r="D83" s="34" t="s">
        <v>90</v>
      </c>
      <c r="E83" s="34" t="s">
        <v>31</v>
      </c>
      <c r="F83" s="44" t="s">
        <v>53</v>
      </c>
      <c r="G83" s="44"/>
      <c r="H83" s="18" t="s">
        <v>45</v>
      </c>
      <c r="I83" s="44"/>
      <c r="J83" s="19">
        <f t="shared" si="2"/>
        <v>0</v>
      </c>
      <c r="K83" s="47"/>
      <c r="L83" s="19">
        <v>0.55000000000000004</v>
      </c>
      <c r="M83" s="19">
        <v>250</v>
      </c>
      <c r="N83" s="19">
        <f t="shared" si="3"/>
        <v>0</v>
      </c>
      <c r="O83" s="69"/>
    </row>
    <row r="84" spans="1:15" x14ac:dyDescent="0.25">
      <c r="A84" s="63"/>
      <c r="B84" s="58"/>
      <c r="C84" s="58"/>
      <c r="D84" s="34" t="s">
        <v>32</v>
      </c>
      <c r="E84" s="34" t="s">
        <v>30</v>
      </c>
      <c r="F84" s="44" t="s">
        <v>91</v>
      </c>
      <c r="G84" s="44"/>
      <c r="H84" s="18" t="s">
        <v>7</v>
      </c>
      <c r="I84" s="44"/>
      <c r="J84" s="19">
        <f t="shared" si="2"/>
        <v>0</v>
      </c>
      <c r="K84" s="47"/>
      <c r="L84" s="19">
        <v>0.3</v>
      </c>
      <c r="M84" s="19">
        <v>100</v>
      </c>
      <c r="N84" s="19">
        <f t="shared" si="3"/>
        <v>0</v>
      </c>
      <c r="O84" s="69"/>
    </row>
    <row r="85" spans="1:15" x14ac:dyDescent="0.25">
      <c r="A85" s="63">
        <v>20</v>
      </c>
      <c r="B85" s="58" t="s">
        <v>92</v>
      </c>
      <c r="C85" s="58" t="s">
        <v>93</v>
      </c>
      <c r="D85" s="21" t="s">
        <v>5</v>
      </c>
      <c r="E85" s="34" t="s">
        <v>30</v>
      </c>
      <c r="F85" s="44" t="s">
        <v>42</v>
      </c>
      <c r="G85" s="44"/>
      <c r="H85" s="18" t="s">
        <v>43</v>
      </c>
      <c r="I85" s="44"/>
      <c r="J85" s="19">
        <f t="shared" si="2"/>
        <v>0</v>
      </c>
      <c r="K85" s="47"/>
      <c r="L85" s="19">
        <v>2</v>
      </c>
      <c r="M85" s="19">
        <v>1800</v>
      </c>
      <c r="N85" s="19">
        <f t="shared" si="3"/>
        <v>0</v>
      </c>
      <c r="O85" s="64">
        <f>SUM(N85:N90)</f>
        <v>0</v>
      </c>
    </row>
    <row r="86" spans="1:15" x14ac:dyDescent="0.25">
      <c r="A86" s="63"/>
      <c r="B86" s="58"/>
      <c r="C86" s="58"/>
      <c r="D86" s="21" t="s">
        <v>6</v>
      </c>
      <c r="E86" s="34" t="s">
        <v>31</v>
      </c>
      <c r="F86" s="44" t="s">
        <v>94</v>
      </c>
      <c r="G86" s="44"/>
      <c r="H86" s="18" t="s">
        <v>45</v>
      </c>
      <c r="I86" s="44"/>
      <c r="J86" s="19">
        <f t="shared" si="2"/>
        <v>0</v>
      </c>
      <c r="K86" s="47"/>
      <c r="L86" s="19">
        <v>0.1</v>
      </c>
      <c r="M86" s="19">
        <v>10</v>
      </c>
      <c r="N86" s="19">
        <f t="shared" si="3"/>
        <v>0</v>
      </c>
      <c r="O86" s="64"/>
    </row>
    <row r="87" spans="1:15" x14ac:dyDescent="0.25">
      <c r="A87" s="63"/>
      <c r="B87" s="58"/>
      <c r="C87" s="58"/>
      <c r="D87" s="21" t="s">
        <v>65</v>
      </c>
      <c r="E87" s="34" t="s">
        <v>31</v>
      </c>
      <c r="F87" s="44" t="s">
        <v>46</v>
      </c>
      <c r="G87" s="44"/>
      <c r="H87" s="18" t="s">
        <v>7</v>
      </c>
      <c r="I87" s="44"/>
      <c r="J87" s="19">
        <f t="shared" si="2"/>
        <v>0</v>
      </c>
      <c r="K87" s="47"/>
      <c r="L87" s="19">
        <v>0.03</v>
      </c>
      <c r="M87" s="19">
        <v>80</v>
      </c>
      <c r="N87" s="19">
        <f t="shared" si="3"/>
        <v>0</v>
      </c>
      <c r="O87" s="64"/>
    </row>
    <row r="88" spans="1:15" ht="24" x14ac:dyDescent="0.25">
      <c r="A88" s="63"/>
      <c r="B88" s="58"/>
      <c r="C88" s="58"/>
      <c r="D88" s="21" t="s">
        <v>95</v>
      </c>
      <c r="E88" s="34" t="s">
        <v>31</v>
      </c>
      <c r="F88" s="44" t="s">
        <v>153</v>
      </c>
      <c r="G88" s="44"/>
      <c r="H88" s="18" t="s">
        <v>7</v>
      </c>
      <c r="I88" s="44"/>
      <c r="J88" s="19">
        <f t="shared" si="2"/>
        <v>0</v>
      </c>
      <c r="K88" s="47"/>
      <c r="L88" s="19">
        <v>0.25</v>
      </c>
      <c r="M88" s="19">
        <v>80</v>
      </c>
      <c r="N88" s="19">
        <f t="shared" si="3"/>
        <v>0</v>
      </c>
      <c r="O88" s="64"/>
    </row>
    <row r="89" spans="1:15" x14ac:dyDescent="0.25">
      <c r="A89" s="63"/>
      <c r="B89" s="58"/>
      <c r="C89" s="58"/>
      <c r="D89" s="21" t="s">
        <v>97</v>
      </c>
      <c r="E89" s="34" t="s">
        <v>30</v>
      </c>
      <c r="F89" s="44" t="s">
        <v>98</v>
      </c>
      <c r="G89" s="44"/>
      <c r="H89" s="18" t="s">
        <v>99</v>
      </c>
      <c r="I89" s="44"/>
      <c r="J89" s="19">
        <f t="shared" si="2"/>
        <v>0</v>
      </c>
      <c r="K89" s="47"/>
      <c r="L89" s="19">
        <v>0.45</v>
      </c>
      <c r="M89" s="19">
        <v>100</v>
      </c>
      <c r="N89" s="19">
        <f t="shared" si="3"/>
        <v>0</v>
      </c>
      <c r="O89" s="64"/>
    </row>
    <row r="90" spans="1:15" x14ac:dyDescent="0.25">
      <c r="A90" s="63"/>
      <c r="B90" s="58"/>
      <c r="C90" s="58"/>
      <c r="D90" s="21" t="s">
        <v>68</v>
      </c>
      <c r="E90" s="34" t="s">
        <v>31</v>
      </c>
      <c r="F90" s="44" t="s">
        <v>100</v>
      </c>
      <c r="G90" s="44"/>
      <c r="H90" s="18" t="s">
        <v>101</v>
      </c>
      <c r="I90" s="44"/>
      <c r="J90" s="19">
        <f t="shared" si="2"/>
        <v>0</v>
      </c>
      <c r="K90" s="47"/>
      <c r="L90" s="19">
        <v>0.1</v>
      </c>
      <c r="M90" s="19">
        <v>30</v>
      </c>
      <c r="N90" s="19">
        <f t="shared" si="3"/>
        <v>0</v>
      </c>
      <c r="O90" s="64"/>
    </row>
    <row r="91" spans="1:15" ht="15" customHeight="1" x14ac:dyDescent="0.25">
      <c r="A91" s="63">
        <v>21</v>
      </c>
      <c r="B91" s="58"/>
      <c r="C91" s="58" t="s">
        <v>102</v>
      </c>
      <c r="D91" s="34" t="s">
        <v>5</v>
      </c>
      <c r="E91" s="34" t="s">
        <v>30</v>
      </c>
      <c r="F91" s="44" t="s">
        <v>63</v>
      </c>
      <c r="G91" s="44"/>
      <c r="H91" s="18" t="s">
        <v>43</v>
      </c>
      <c r="I91" s="44"/>
      <c r="J91" s="19">
        <f t="shared" si="2"/>
        <v>0</v>
      </c>
      <c r="K91" s="47"/>
      <c r="L91" s="19">
        <v>1.8</v>
      </c>
      <c r="M91" s="19">
        <v>1600</v>
      </c>
      <c r="N91" s="19">
        <f t="shared" si="3"/>
        <v>0</v>
      </c>
      <c r="O91" s="64">
        <f>SUM(N91:N96)</f>
        <v>0</v>
      </c>
    </row>
    <row r="92" spans="1:15" x14ac:dyDescent="0.25">
      <c r="A92" s="63"/>
      <c r="B92" s="58"/>
      <c r="C92" s="58"/>
      <c r="D92" s="34" t="s">
        <v>6</v>
      </c>
      <c r="E92" s="34" t="s">
        <v>31</v>
      </c>
      <c r="F92" s="44" t="s">
        <v>64</v>
      </c>
      <c r="G92" s="44"/>
      <c r="H92" s="18" t="s">
        <v>45</v>
      </c>
      <c r="I92" s="44"/>
      <c r="J92" s="19">
        <f t="shared" si="2"/>
        <v>0</v>
      </c>
      <c r="K92" s="47"/>
      <c r="L92" s="19">
        <v>0.22</v>
      </c>
      <c r="M92" s="19">
        <v>80</v>
      </c>
      <c r="N92" s="19">
        <f t="shared" si="3"/>
        <v>0</v>
      </c>
      <c r="O92" s="64"/>
    </row>
    <row r="93" spans="1:15" x14ac:dyDescent="0.25">
      <c r="A93" s="63"/>
      <c r="B93" s="58"/>
      <c r="C93" s="58"/>
      <c r="D93" s="21" t="s">
        <v>65</v>
      </c>
      <c r="E93" s="34" t="s">
        <v>31</v>
      </c>
      <c r="F93" s="44" t="s">
        <v>64</v>
      </c>
      <c r="G93" s="44"/>
      <c r="H93" s="18" t="s">
        <v>45</v>
      </c>
      <c r="I93" s="44"/>
      <c r="J93" s="19">
        <f t="shared" si="2"/>
        <v>0</v>
      </c>
      <c r="K93" s="47"/>
      <c r="L93" s="19">
        <v>0.03</v>
      </c>
      <c r="M93" s="19">
        <v>80</v>
      </c>
      <c r="N93" s="19">
        <f t="shared" si="3"/>
        <v>0</v>
      </c>
      <c r="O93" s="64"/>
    </row>
    <row r="94" spans="1:15" x14ac:dyDescent="0.25">
      <c r="A94" s="63"/>
      <c r="B94" s="58"/>
      <c r="C94" s="58"/>
      <c r="D94" s="34" t="s">
        <v>66</v>
      </c>
      <c r="E94" s="34" t="s">
        <v>31</v>
      </c>
      <c r="F94" s="44" t="s">
        <v>169</v>
      </c>
      <c r="G94" s="44"/>
      <c r="H94" s="18" t="s">
        <v>67</v>
      </c>
      <c r="I94" s="44"/>
      <c r="J94" s="19">
        <f t="shared" si="2"/>
        <v>0</v>
      </c>
      <c r="K94" s="47"/>
      <c r="L94" s="19">
        <v>2</v>
      </c>
      <c r="M94" s="19">
        <v>1600</v>
      </c>
      <c r="N94" s="19">
        <f t="shared" si="3"/>
        <v>0</v>
      </c>
      <c r="O94" s="64"/>
    </row>
    <row r="95" spans="1:15" x14ac:dyDescent="0.25">
      <c r="A95" s="63"/>
      <c r="B95" s="58"/>
      <c r="C95" s="58"/>
      <c r="D95" s="34" t="s">
        <v>97</v>
      </c>
      <c r="E95" s="34" t="s">
        <v>31</v>
      </c>
      <c r="F95" s="44" t="s">
        <v>98</v>
      </c>
      <c r="G95" s="44"/>
      <c r="H95" s="18" t="s">
        <v>99</v>
      </c>
      <c r="I95" s="44"/>
      <c r="J95" s="19">
        <f t="shared" si="2"/>
        <v>0</v>
      </c>
      <c r="K95" s="47"/>
      <c r="L95" s="19">
        <v>0.45</v>
      </c>
      <c r="M95" s="19">
        <v>100</v>
      </c>
      <c r="N95" s="19">
        <f t="shared" si="3"/>
        <v>0</v>
      </c>
      <c r="O95" s="64"/>
    </row>
    <row r="96" spans="1:15" x14ac:dyDescent="0.25">
      <c r="A96" s="63"/>
      <c r="B96" s="58"/>
      <c r="C96" s="58"/>
      <c r="D96" s="34" t="s">
        <v>68</v>
      </c>
      <c r="E96" s="34" t="s">
        <v>31</v>
      </c>
      <c r="F96" s="44" t="s">
        <v>100</v>
      </c>
      <c r="G96" s="44"/>
      <c r="H96" s="18" t="s">
        <v>101</v>
      </c>
      <c r="I96" s="44"/>
      <c r="J96" s="19">
        <f t="shared" si="2"/>
        <v>0</v>
      </c>
      <c r="K96" s="47"/>
      <c r="L96" s="19">
        <v>0.1</v>
      </c>
      <c r="M96" s="19">
        <v>30</v>
      </c>
      <c r="N96" s="19">
        <f t="shared" si="3"/>
        <v>0</v>
      </c>
      <c r="O96" s="64"/>
    </row>
    <row r="97" spans="1:15" ht="15" customHeight="1" x14ac:dyDescent="0.25">
      <c r="A97" s="63">
        <v>22</v>
      </c>
      <c r="B97" s="58"/>
      <c r="C97" s="58" t="s">
        <v>103</v>
      </c>
      <c r="D97" s="34" t="s">
        <v>5</v>
      </c>
      <c r="E97" s="34" t="s">
        <v>30</v>
      </c>
      <c r="F97" s="44" t="s">
        <v>63</v>
      </c>
      <c r="G97" s="44"/>
      <c r="H97" s="18" t="s">
        <v>43</v>
      </c>
      <c r="I97" s="44"/>
      <c r="J97" s="19">
        <f t="shared" si="2"/>
        <v>0</v>
      </c>
      <c r="K97" s="47"/>
      <c r="L97" s="19">
        <v>1.8</v>
      </c>
      <c r="M97" s="19">
        <v>1600</v>
      </c>
      <c r="N97" s="19">
        <f t="shared" si="3"/>
        <v>0</v>
      </c>
      <c r="O97" s="64">
        <f>SUM(N97:N102)</f>
        <v>0</v>
      </c>
    </row>
    <row r="98" spans="1:15" x14ac:dyDescent="0.25">
      <c r="A98" s="63"/>
      <c r="B98" s="58"/>
      <c r="C98" s="58"/>
      <c r="D98" s="34" t="s">
        <v>6</v>
      </c>
      <c r="E98" s="34" t="s">
        <v>31</v>
      </c>
      <c r="F98" s="44" t="s">
        <v>64</v>
      </c>
      <c r="G98" s="44"/>
      <c r="H98" s="18" t="s">
        <v>45</v>
      </c>
      <c r="I98" s="44"/>
      <c r="J98" s="19">
        <f t="shared" si="2"/>
        <v>0</v>
      </c>
      <c r="K98" s="47"/>
      <c r="L98" s="19">
        <v>0.22</v>
      </c>
      <c r="M98" s="19">
        <v>80</v>
      </c>
      <c r="N98" s="19">
        <f t="shared" si="3"/>
        <v>0</v>
      </c>
      <c r="O98" s="64"/>
    </row>
    <row r="99" spans="1:15" x14ac:dyDescent="0.25">
      <c r="A99" s="63"/>
      <c r="B99" s="58"/>
      <c r="C99" s="58"/>
      <c r="D99" s="21" t="s">
        <v>65</v>
      </c>
      <c r="E99" s="34" t="s">
        <v>31</v>
      </c>
      <c r="F99" s="44" t="s">
        <v>64</v>
      </c>
      <c r="G99" s="44"/>
      <c r="H99" s="18" t="s">
        <v>45</v>
      </c>
      <c r="I99" s="44"/>
      <c r="J99" s="19">
        <f t="shared" si="2"/>
        <v>0</v>
      </c>
      <c r="K99" s="47"/>
      <c r="L99" s="19">
        <v>0.03</v>
      </c>
      <c r="M99" s="19">
        <v>80</v>
      </c>
      <c r="N99" s="19">
        <f t="shared" si="3"/>
        <v>0</v>
      </c>
      <c r="O99" s="64"/>
    </row>
    <row r="100" spans="1:15" x14ac:dyDescent="0.25">
      <c r="A100" s="63"/>
      <c r="B100" s="58"/>
      <c r="C100" s="58"/>
      <c r="D100" s="34" t="s">
        <v>79</v>
      </c>
      <c r="E100" s="34" t="s">
        <v>31</v>
      </c>
      <c r="F100" s="44" t="s">
        <v>77</v>
      </c>
      <c r="G100" s="44"/>
      <c r="H100" s="18" t="s">
        <v>67</v>
      </c>
      <c r="I100" s="44"/>
      <c r="J100" s="19">
        <f t="shared" si="2"/>
        <v>0</v>
      </c>
      <c r="K100" s="47"/>
      <c r="L100" s="19">
        <v>2.5</v>
      </c>
      <c r="M100" s="19">
        <v>2000</v>
      </c>
      <c r="N100" s="19">
        <f t="shared" si="3"/>
        <v>0</v>
      </c>
      <c r="O100" s="64"/>
    </row>
    <row r="101" spans="1:15" x14ac:dyDescent="0.25">
      <c r="A101" s="63"/>
      <c r="B101" s="58"/>
      <c r="C101" s="58"/>
      <c r="D101" s="34" t="s">
        <v>97</v>
      </c>
      <c r="E101" s="34" t="s">
        <v>30</v>
      </c>
      <c r="F101" s="44" t="s">
        <v>98</v>
      </c>
      <c r="G101" s="44"/>
      <c r="H101" s="18" t="s">
        <v>99</v>
      </c>
      <c r="I101" s="44"/>
      <c r="J101" s="19">
        <f t="shared" si="2"/>
        <v>0</v>
      </c>
      <c r="K101" s="47"/>
      <c r="L101" s="19">
        <v>0.45</v>
      </c>
      <c r="M101" s="19">
        <v>100</v>
      </c>
      <c r="N101" s="19">
        <f t="shared" si="3"/>
        <v>0</v>
      </c>
      <c r="O101" s="64"/>
    </row>
    <row r="102" spans="1:15" x14ac:dyDescent="0.25">
      <c r="A102" s="63"/>
      <c r="B102" s="58"/>
      <c r="C102" s="58"/>
      <c r="D102" s="34" t="s">
        <v>68</v>
      </c>
      <c r="E102" s="34" t="s">
        <v>31</v>
      </c>
      <c r="F102" s="44" t="s">
        <v>100</v>
      </c>
      <c r="G102" s="44"/>
      <c r="H102" s="18" t="s">
        <v>101</v>
      </c>
      <c r="I102" s="44"/>
      <c r="J102" s="19">
        <f t="shared" si="2"/>
        <v>0</v>
      </c>
      <c r="K102" s="47"/>
      <c r="L102" s="19">
        <v>0.1</v>
      </c>
      <c r="M102" s="19">
        <v>30</v>
      </c>
      <c r="N102" s="19">
        <f t="shared" si="3"/>
        <v>0</v>
      </c>
      <c r="O102" s="64"/>
    </row>
    <row r="103" spans="1:15" ht="15" customHeight="1" x14ac:dyDescent="0.25">
      <c r="A103" s="63">
        <v>23</v>
      </c>
      <c r="B103" s="58"/>
      <c r="C103" s="58" t="s">
        <v>104</v>
      </c>
      <c r="D103" s="34" t="s">
        <v>5</v>
      </c>
      <c r="E103" s="34" t="s">
        <v>30</v>
      </c>
      <c r="F103" s="44" t="s">
        <v>42</v>
      </c>
      <c r="G103" s="44"/>
      <c r="H103" s="18" t="s">
        <v>43</v>
      </c>
      <c r="I103" s="44"/>
      <c r="J103" s="19">
        <f t="shared" si="2"/>
        <v>0</v>
      </c>
      <c r="K103" s="47"/>
      <c r="L103" s="19">
        <v>1.8</v>
      </c>
      <c r="M103" s="19">
        <v>1600</v>
      </c>
      <c r="N103" s="19">
        <f t="shared" si="3"/>
        <v>0</v>
      </c>
      <c r="O103" s="64">
        <f>SUM(N103:N108)</f>
        <v>0</v>
      </c>
    </row>
    <row r="104" spans="1:15" x14ac:dyDescent="0.25">
      <c r="A104" s="63"/>
      <c r="B104" s="58"/>
      <c r="C104" s="58"/>
      <c r="D104" s="34" t="s">
        <v>6</v>
      </c>
      <c r="E104" s="34" t="s">
        <v>31</v>
      </c>
      <c r="F104" s="44" t="s">
        <v>94</v>
      </c>
      <c r="G104" s="44"/>
      <c r="H104" s="18" t="s">
        <v>45</v>
      </c>
      <c r="I104" s="44"/>
      <c r="J104" s="19">
        <f t="shared" si="2"/>
        <v>0</v>
      </c>
      <c r="K104" s="47"/>
      <c r="L104" s="19">
        <v>0.1</v>
      </c>
      <c r="M104" s="19">
        <v>10</v>
      </c>
      <c r="N104" s="19">
        <f t="shared" si="3"/>
        <v>0</v>
      </c>
      <c r="O104" s="64"/>
    </row>
    <row r="105" spans="1:15" x14ac:dyDescent="0.25">
      <c r="A105" s="63"/>
      <c r="B105" s="58"/>
      <c r="C105" s="58"/>
      <c r="D105" s="21" t="s">
        <v>65</v>
      </c>
      <c r="E105" s="34" t="s">
        <v>31</v>
      </c>
      <c r="F105" s="44" t="s">
        <v>46</v>
      </c>
      <c r="G105" s="44"/>
      <c r="H105" s="18" t="s">
        <v>7</v>
      </c>
      <c r="I105" s="44"/>
      <c r="J105" s="19">
        <f t="shared" si="2"/>
        <v>0</v>
      </c>
      <c r="K105" s="47"/>
      <c r="L105" s="19">
        <v>0.03</v>
      </c>
      <c r="M105" s="19">
        <v>80</v>
      </c>
      <c r="N105" s="19">
        <f t="shared" si="3"/>
        <v>0</v>
      </c>
      <c r="O105" s="64"/>
    </row>
    <row r="106" spans="1:15" x14ac:dyDescent="0.25">
      <c r="A106" s="63"/>
      <c r="B106" s="58"/>
      <c r="C106" s="58"/>
      <c r="D106" s="34" t="s">
        <v>105</v>
      </c>
      <c r="E106" s="34" t="s">
        <v>31</v>
      </c>
      <c r="F106" s="44" t="s">
        <v>96</v>
      </c>
      <c r="G106" s="44"/>
      <c r="H106" s="18" t="s">
        <v>7</v>
      </c>
      <c r="I106" s="44"/>
      <c r="J106" s="19">
        <f t="shared" si="2"/>
        <v>0</v>
      </c>
      <c r="K106" s="47"/>
      <c r="L106" s="19">
        <v>0.18</v>
      </c>
      <c r="M106" s="19">
        <v>80</v>
      </c>
      <c r="N106" s="19">
        <f t="shared" si="3"/>
        <v>0</v>
      </c>
      <c r="O106" s="64"/>
    </row>
    <row r="107" spans="1:15" x14ac:dyDescent="0.25">
      <c r="A107" s="63"/>
      <c r="B107" s="58"/>
      <c r="C107" s="58"/>
      <c r="D107" s="34" t="s">
        <v>106</v>
      </c>
      <c r="E107" s="34" t="s">
        <v>30</v>
      </c>
      <c r="F107" s="44" t="s">
        <v>107</v>
      </c>
      <c r="G107" s="44"/>
      <c r="H107" s="18" t="s">
        <v>99</v>
      </c>
      <c r="I107" s="44"/>
      <c r="J107" s="19">
        <f t="shared" si="2"/>
        <v>0</v>
      </c>
      <c r="K107" s="47"/>
      <c r="L107" s="19">
        <v>1.8</v>
      </c>
      <c r="M107" s="19">
        <v>800</v>
      </c>
      <c r="N107" s="19">
        <f t="shared" si="3"/>
        <v>0</v>
      </c>
      <c r="O107" s="64"/>
    </row>
    <row r="108" spans="1:15" x14ac:dyDescent="0.25">
      <c r="A108" s="63"/>
      <c r="B108" s="58"/>
      <c r="C108" s="58"/>
      <c r="D108" s="34" t="s">
        <v>68</v>
      </c>
      <c r="E108" s="34" t="s">
        <v>31</v>
      </c>
      <c r="F108" s="44" t="s">
        <v>100</v>
      </c>
      <c r="G108" s="44"/>
      <c r="H108" s="18" t="s">
        <v>101</v>
      </c>
      <c r="I108" s="44"/>
      <c r="J108" s="19">
        <f t="shared" si="2"/>
        <v>0</v>
      </c>
      <c r="K108" s="47"/>
      <c r="L108" s="19">
        <v>0.1</v>
      </c>
      <c r="M108" s="19">
        <v>30</v>
      </c>
      <c r="N108" s="19">
        <f t="shared" si="3"/>
        <v>0</v>
      </c>
      <c r="O108" s="64"/>
    </row>
    <row r="109" spans="1:15" ht="15" customHeight="1" x14ac:dyDescent="0.25">
      <c r="A109" s="63">
        <v>24</v>
      </c>
      <c r="B109" s="68" t="s">
        <v>114</v>
      </c>
      <c r="C109" s="58" t="s">
        <v>108</v>
      </c>
      <c r="D109" s="34" t="s">
        <v>109</v>
      </c>
      <c r="E109" s="34" t="s">
        <v>30</v>
      </c>
      <c r="F109" s="44" t="s">
        <v>110</v>
      </c>
      <c r="G109" s="44"/>
      <c r="H109" s="18" t="s">
        <v>43</v>
      </c>
      <c r="I109" s="44"/>
      <c r="J109" s="19">
        <f t="shared" si="2"/>
        <v>0</v>
      </c>
      <c r="K109" s="47"/>
      <c r="L109" s="19">
        <v>1</v>
      </c>
      <c r="M109" s="19">
        <v>1000</v>
      </c>
      <c r="N109" s="19">
        <f t="shared" si="3"/>
        <v>0</v>
      </c>
      <c r="O109" s="64">
        <f>SUM(N109:N116)</f>
        <v>0</v>
      </c>
    </row>
    <row r="110" spans="1:15" x14ac:dyDescent="0.25">
      <c r="A110" s="63"/>
      <c r="B110" s="68"/>
      <c r="C110" s="58"/>
      <c r="D110" s="34" t="s">
        <v>111</v>
      </c>
      <c r="E110" s="34" t="s">
        <v>30</v>
      </c>
      <c r="F110" s="44" t="s">
        <v>42</v>
      </c>
      <c r="G110" s="44"/>
      <c r="H110" s="18" t="s">
        <v>43</v>
      </c>
      <c r="I110" s="44"/>
      <c r="J110" s="19">
        <f t="shared" si="2"/>
        <v>0</v>
      </c>
      <c r="K110" s="47"/>
      <c r="L110" s="19">
        <v>2</v>
      </c>
      <c r="M110" s="19">
        <v>1600</v>
      </c>
      <c r="N110" s="19">
        <f t="shared" si="3"/>
        <v>0</v>
      </c>
      <c r="O110" s="64"/>
    </row>
    <row r="111" spans="1:15" x14ac:dyDescent="0.25">
      <c r="A111" s="63"/>
      <c r="B111" s="68"/>
      <c r="C111" s="58"/>
      <c r="D111" s="34" t="s">
        <v>112</v>
      </c>
      <c r="E111" s="34" t="s">
        <v>31</v>
      </c>
      <c r="F111" s="44" t="s">
        <v>112</v>
      </c>
      <c r="G111" s="44"/>
      <c r="H111" s="18" t="s">
        <v>43</v>
      </c>
      <c r="I111" s="44"/>
      <c r="J111" s="19">
        <f t="shared" si="2"/>
        <v>0</v>
      </c>
      <c r="K111" s="47"/>
      <c r="L111" s="19">
        <v>0.5</v>
      </c>
      <c r="M111" s="19">
        <v>200</v>
      </c>
      <c r="N111" s="19">
        <f t="shared" si="3"/>
        <v>0</v>
      </c>
      <c r="O111" s="64"/>
    </row>
    <row r="112" spans="1:15" x14ac:dyDescent="0.25">
      <c r="A112" s="63"/>
      <c r="B112" s="68"/>
      <c r="C112" s="58"/>
      <c r="D112" s="34" t="s">
        <v>6</v>
      </c>
      <c r="E112" s="34" t="s">
        <v>31</v>
      </c>
      <c r="F112" s="44" t="s">
        <v>44</v>
      </c>
      <c r="G112" s="44"/>
      <c r="H112" s="18" t="s">
        <v>45</v>
      </c>
      <c r="I112" s="44"/>
      <c r="J112" s="19">
        <f t="shared" si="2"/>
        <v>0</v>
      </c>
      <c r="K112" s="47"/>
      <c r="L112" s="19">
        <v>0.1</v>
      </c>
      <c r="M112" s="19">
        <v>10</v>
      </c>
      <c r="N112" s="19">
        <f t="shared" si="3"/>
        <v>0</v>
      </c>
      <c r="O112" s="64"/>
    </row>
    <row r="113" spans="1:15" x14ac:dyDescent="0.25">
      <c r="A113" s="63"/>
      <c r="B113" s="68"/>
      <c r="C113" s="58"/>
      <c r="D113" s="21" t="s">
        <v>65</v>
      </c>
      <c r="E113" s="34" t="s">
        <v>31</v>
      </c>
      <c r="F113" s="44" t="s">
        <v>46</v>
      </c>
      <c r="G113" s="44"/>
      <c r="H113" s="18" t="s">
        <v>7</v>
      </c>
      <c r="I113" s="44"/>
      <c r="J113" s="19">
        <f t="shared" si="2"/>
        <v>0</v>
      </c>
      <c r="K113" s="47"/>
      <c r="L113" s="19">
        <v>0.03</v>
      </c>
      <c r="M113" s="19">
        <v>80</v>
      </c>
      <c r="N113" s="19">
        <f t="shared" si="3"/>
        <v>0</v>
      </c>
      <c r="O113" s="64"/>
    </row>
    <row r="114" spans="1:15" x14ac:dyDescent="0.25">
      <c r="A114" s="63"/>
      <c r="B114" s="68"/>
      <c r="C114" s="58"/>
      <c r="D114" s="34" t="s">
        <v>90</v>
      </c>
      <c r="E114" s="34" t="s">
        <v>31</v>
      </c>
      <c r="F114" s="44" t="s">
        <v>46</v>
      </c>
      <c r="G114" s="44"/>
      <c r="H114" s="18" t="s">
        <v>7</v>
      </c>
      <c r="I114" s="44"/>
      <c r="J114" s="19">
        <f t="shared" si="2"/>
        <v>0</v>
      </c>
      <c r="K114" s="48"/>
      <c r="L114" s="19">
        <v>0.23</v>
      </c>
      <c r="M114" s="19">
        <v>80</v>
      </c>
      <c r="N114" s="19">
        <f t="shared" si="3"/>
        <v>0</v>
      </c>
      <c r="O114" s="64"/>
    </row>
    <row r="115" spans="1:15" x14ac:dyDescent="0.25">
      <c r="A115" s="63"/>
      <c r="B115" s="68"/>
      <c r="C115" s="58"/>
      <c r="D115" s="34" t="s">
        <v>32</v>
      </c>
      <c r="E115" s="34" t="s">
        <v>30</v>
      </c>
      <c r="F115" s="44" t="s">
        <v>108</v>
      </c>
      <c r="G115" s="44"/>
      <c r="H115" s="18" t="s">
        <v>7</v>
      </c>
      <c r="I115" s="44"/>
      <c r="J115" s="19">
        <f t="shared" si="2"/>
        <v>0</v>
      </c>
      <c r="K115" s="47"/>
      <c r="L115" s="19">
        <v>0.35</v>
      </c>
      <c r="M115" s="19">
        <v>100</v>
      </c>
      <c r="N115" s="19">
        <f t="shared" si="3"/>
        <v>0</v>
      </c>
      <c r="O115" s="64"/>
    </row>
    <row r="116" spans="1:15" x14ac:dyDescent="0.25">
      <c r="A116" s="63"/>
      <c r="B116" s="68"/>
      <c r="C116" s="58"/>
      <c r="D116" s="34" t="s">
        <v>68</v>
      </c>
      <c r="E116" s="34" t="s">
        <v>31</v>
      </c>
      <c r="F116" s="44" t="s">
        <v>69</v>
      </c>
      <c r="G116" s="44"/>
      <c r="H116" s="75" t="s">
        <v>168</v>
      </c>
      <c r="I116" s="44"/>
      <c r="J116" s="19">
        <f t="shared" si="2"/>
        <v>0</v>
      </c>
      <c r="K116" s="47"/>
      <c r="L116" s="19">
        <v>0.1</v>
      </c>
      <c r="M116" s="19">
        <v>30</v>
      </c>
      <c r="N116" s="19">
        <f t="shared" si="3"/>
        <v>0</v>
      </c>
      <c r="O116" s="64"/>
    </row>
    <row r="117" spans="1:15" x14ac:dyDescent="0.25">
      <c r="A117" s="63">
        <v>25</v>
      </c>
      <c r="B117" s="58" t="s">
        <v>154</v>
      </c>
      <c r="C117" s="58" t="s">
        <v>155</v>
      </c>
      <c r="D117" s="34" t="s">
        <v>109</v>
      </c>
      <c r="E117" s="34" t="s">
        <v>30</v>
      </c>
      <c r="F117" s="44" t="s">
        <v>110</v>
      </c>
      <c r="G117" s="44"/>
      <c r="H117" s="18" t="s">
        <v>43</v>
      </c>
      <c r="I117" s="44"/>
      <c r="J117" s="19">
        <f t="shared" ref="J117:J123" si="4">I117*K117</f>
        <v>0</v>
      </c>
      <c r="K117" s="47"/>
      <c r="L117" s="19">
        <v>1</v>
      </c>
      <c r="M117" s="19">
        <v>1000</v>
      </c>
      <c r="N117" s="19">
        <f t="shared" ref="N117:N123" si="5">K117*L117</f>
        <v>0</v>
      </c>
      <c r="O117" s="64">
        <f>SUM(N117:N123)</f>
        <v>0</v>
      </c>
    </row>
    <row r="118" spans="1:15" x14ac:dyDescent="0.25">
      <c r="A118" s="63"/>
      <c r="B118" s="58"/>
      <c r="C118" s="58"/>
      <c r="D118" s="34" t="s">
        <v>111</v>
      </c>
      <c r="E118" s="34" t="s">
        <v>30</v>
      </c>
      <c r="F118" s="44" t="s">
        <v>42</v>
      </c>
      <c r="G118" s="44"/>
      <c r="H118" s="18" t="s">
        <v>43</v>
      </c>
      <c r="I118" s="44"/>
      <c r="J118" s="19">
        <f t="shared" si="4"/>
        <v>0</v>
      </c>
      <c r="K118" s="47"/>
      <c r="L118" s="19">
        <v>2</v>
      </c>
      <c r="M118" s="19">
        <v>1600</v>
      </c>
      <c r="N118" s="19">
        <f t="shared" si="5"/>
        <v>0</v>
      </c>
      <c r="O118" s="64"/>
    </row>
    <row r="119" spans="1:15" x14ac:dyDescent="0.25">
      <c r="A119" s="63"/>
      <c r="B119" s="58"/>
      <c r="C119" s="58"/>
      <c r="D119" s="34" t="s">
        <v>112</v>
      </c>
      <c r="E119" s="34" t="s">
        <v>31</v>
      </c>
      <c r="F119" s="44" t="s">
        <v>112</v>
      </c>
      <c r="G119" s="44"/>
      <c r="H119" s="18" t="s">
        <v>43</v>
      </c>
      <c r="I119" s="44"/>
      <c r="J119" s="19">
        <f t="shared" si="4"/>
        <v>0</v>
      </c>
      <c r="K119" s="47"/>
      <c r="L119" s="19">
        <v>0.5</v>
      </c>
      <c r="M119" s="19">
        <v>200</v>
      </c>
      <c r="N119" s="19">
        <f t="shared" si="5"/>
        <v>0</v>
      </c>
      <c r="O119" s="64"/>
    </row>
    <row r="120" spans="1:15" x14ac:dyDescent="0.25">
      <c r="A120" s="63"/>
      <c r="B120" s="58"/>
      <c r="C120" s="58"/>
      <c r="D120" s="34" t="s">
        <v>6</v>
      </c>
      <c r="E120" s="34" t="s">
        <v>31</v>
      </c>
      <c r="F120" s="44" t="s">
        <v>44</v>
      </c>
      <c r="G120" s="44"/>
      <c r="H120" s="18" t="s">
        <v>45</v>
      </c>
      <c r="I120" s="44"/>
      <c r="J120" s="19">
        <f t="shared" si="4"/>
        <v>0</v>
      </c>
      <c r="K120" s="47"/>
      <c r="L120" s="19">
        <v>0.1</v>
      </c>
      <c r="M120" s="19">
        <v>10</v>
      </c>
      <c r="N120" s="19">
        <f t="shared" si="5"/>
        <v>0</v>
      </c>
      <c r="O120" s="64"/>
    </row>
    <row r="121" spans="1:15" x14ac:dyDescent="0.25">
      <c r="A121" s="63"/>
      <c r="B121" s="58"/>
      <c r="C121" s="58"/>
      <c r="D121" s="21" t="s">
        <v>65</v>
      </c>
      <c r="E121" s="34" t="s">
        <v>31</v>
      </c>
      <c r="F121" s="44" t="s">
        <v>46</v>
      </c>
      <c r="G121" s="44"/>
      <c r="H121" s="18" t="s">
        <v>7</v>
      </c>
      <c r="I121" s="44"/>
      <c r="J121" s="19">
        <f t="shared" si="4"/>
        <v>0</v>
      </c>
      <c r="K121" s="47"/>
      <c r="L121" s="19">
        <v>0.03</v>
      </c>
      <c r="M121" s="19">
        <v>80</v>
      </c>
      <c r="N121" s="19">
        <f t="shared" si="5"/>
        <v>0</v>
      </c>
      <c r="O121" s="64"/>
    </row>
    <row r="122" spans="1:15" x14ac:dyDescent="0.25">
      <c r="A122" s="63"/>
      <c r="B122" s="58"/>
      <c r="C122" s="58"/>
      <c r="D122" s="34" t="s">
        <v>90</v>
      </c>
      <c r="E122" s="34" t="s">
        <v>31</v>
      </c>
      <c r="F122" s="44" t="s">
        <v>46</v>
      </c>
      <c r="G122" s="44"/>
      <c r="H122" s="18" t="s">
        <v>7</v>
      </c>
      <c r="I122" s="44"/>
      <c r="J122" s="19">
        <f t="shared" si="4"/>
        <v>0</v>
      </c>
      <c r="K122" s="48"/>
      <c r="L122" s="19">
        <v>0.23</v>
      </c>
      <c r="M122" s="19">
        <v>80</v>
      </c>
      <c r="N122" s="19">
        <f t="shared" si="5"/>
        <v>0</v>
      </c>
      <c r="O122" s="64"/>
    </row>
    <row r="123" spans="1:15" x14ac:dyDescent="0.25">
      <c r="A123" s="63"/>
      <c r="B123" s="58"/>
      <c r="C123" s="58"/>
      <c r="D123" s="34" t="s">
        <v>32</v>
      </c>
      <c r="E123" s="34" t="s">
        <v>30</v>
      </c>
      <c r="F123" s="44" t="s">
        <v>154</v>
      </c>
      <c r="G123" s="44"/>
      <c r="H123" s="18" t="s">
        <v>7</v>
      </c>
      <c r="I123" s="44"/>
      <c r="J123" s="19">
        <f t="shared" si="4"/>
        <v>0</v>
      </c>
      <c r="K123" s="47"/>
      <c r="L123" s="19">
        <v>0.3</v>
      </c>
      <c r="M123" s="19">
        <v>100</v>
      </c>
      <c r="N123" s="19">
        <f t="shared" si="5"/>
        <v>0</v>
      </c>
      <c r="O123" s="64"/>
    </row>
    <row r="124" spans="1:15" ht="196.95" customHeight="1" x14ac:dyDescent="0.25">
      <c r="A124" s="65" t="s">
        <v>159</v>
      </c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7"/>
    </row>
  </sheetData>
  <mergeCells count="96">
    <mergeCell ref="G2:G3"/>
    <mergeCell ref="H2:H3"/>
    <mergeCell ref="A1:O1"/>
    <mergeCell ref="A2:A3"/>
    <mergeCell ref="B2:B3"/>
    <mergeCell ref="C2:C3"/>
    <mergeCell ref="D2:E3"/>
    <mergeCell ref="F2:F3"/>
    <mergeCell ref="B4:B6"/>
    <mergeCell ref="O4:O6"/>
    <mergeCell ref="A7:A9"/>
    <mergeCell ref="B7:B9"/>
    <mergeCell ref="O7:O9"/>
    <mergeCell ref="C4:C6"/>
    <mergeCell ref="C7:C9"/>
    <mergeCell ref="A4:A6"/>
    <mergeCell ref="A10:A13"/>
    <mergeCell ref="B10:B21"/>
    <mergeCell ref="C10:C13"/>
    <mergeCell ref="O10:O13"/>
    <mergeCell ref="A14:A17"/>
    <mergeCell ref="C14:C17"/>
    <mergeCell ref="O14:O17"/>
    <mergeCell ref="A18:A21"/>
    <mergeCell ref="C18:C21"/>
    <mergeCell ref="O18:O21"/>
    <mergeCell ref="A22:A24"/>
    <mergeCell ref="B22:B30"/>
    <mergeCell ref="C22:C24"/>
    <mergeCell ref="O22:O24"/>
    <mergeCell ref="A25:A27"/>
    <mergeCell ref="C25:C27"/>
    <mergeCell ref="O25:O27"/>
    <mergeCell ref="A28:A30"/>
    <mergeCell ref="C28:C30"/>
    <mergeCell ref="O28:O30"/>
    <mergeCell ref="A31:A35"/>
    <mergeCell ref="B31:B45"/>
    <mergeCell ref="C31:C35"/>
    <mergeCell ref="O31:O35"/>
    <mergeCell ref="A36:A40"/>
    <mergeCell ref="C36:C40"/>
    <mergeCell ref="O36:O40"/>
    <mergeCell ref="A41:A45"/>
    <mergeCell ref="C41:C45"/>
    <mergeCell ref="O41:O45"/>
    <mergeCell ref="A61:A65"/>
    <mergeCell ref="B61:B65"/>
    <mergeCell ref="C61:C65"/>
    <mergeCell ref="O61:O65"/>
    <mergeCell ref="A46:A50"/>
    <mergeCell ref="B46:B60"/>
    <mergeCell ref="C46:C50"/>
    <mergeCell ref="O46:O50"/>
    <mergeCell ref="A51:A55"/>
    <mergeCell ref="C51:C55"/>
    <mergeCell ref="O51:O55"/>
    <mergeCell ref="A56:A60"/>
    <mergeCell ref="C56:C60"/>
    <mergeCell ref="O56:O60"/>
    <mergeCell ref="A81:A84"/>
    <mergeCell ref="B81:B84"/>
    <mergeCell ref="C81:C84"/>
    <mergeCell ref="O81:O84"/>
    <mergeCell ref="A66:A70"/>
    <mergeCell ref="B66:B80"/>
    <mergeCell ref="C66:C70"/>
    <mergeCell ref="O66:O70"/>
    <mergeCell ref="A71:A75"/>
    <mergeCell ref="C71:C75"/>
    <mergeCell ref="O71:O75"/>
    <mergeCell ref="A76:A80"/>
    <mergeCell ref="C76:C80"/>
    <mergeCell ref="O76:O80"/>
    <mergeCell ref="A124:O124"/>
    <mergeCell ref="A109:A116"/>
    <mergeCell ref="B109:B116"/>
    <mergeCell ref="C109:C116"/>
    <mergeCell ref="O109:O116"/>
    <mergeCell ref="O117:O123"/>
    <mergeCell ref="C117:C123"/>
    <mergeCell ref="B117:B123"/>
    <mergeCell ref="A117:A123"/>
    <mergeCell ref="A85:A90"/>
    <mergeCell ref="B85:B108"/>
    <mergeCell ref="C85:C90"/>
    <mergeCell ref="O85:O90"/>
    <mergeCell ref="A91:A96"/>
    <mergeCell ref="C91:C96"/>
    <mergeCell ref="O91:O96"/>
    <mergeCell ref="A97:A102"/>
    <mergeCell ref="C97:C102"/>
    <mergeCell ref="O97:O102"/>
    <mergeCell ref="A103:A108"/>
    <mergeCell ref="C103:C108"/>
    <mergeCell ref="O103:O108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5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BC250-DB55-43C8-8C8B-EFC495745138}">
  <dimension ref="A1:E52"/>
  <sheetViews>
    <sheetView zoomScale="60" zoomScaleNormal="60" workbookViewId="0">
      <selection activeCell="E31" sqref="E31"/>
    </sheetView>
  </sheetViews>
  <sheetFormatPr defaultColWidth="8.19921875" defaultRowHeight="15.6" x14ac:dyDescent="0.25"/>
  <cols>
    <col min="1" max="1" width="13.19921875" customWidth="1"/>
    <col min="2" max="2" width="25.8984375" customWidth="1"/>
    <col min="3" max="3" width="11.19921875" style="23" customWidth="1"/>
    <col min="4" max="4" width="14.09765625" style="15" customWidth="1"/>
    <col min="5" max="5" width="55.8984375" style="11" customWidth="1"/>
    <col min="6" max="16384" width="8.19921875" style="11"/>
  </cols>
  <sheetData>
    <row r="1" spans="1:5" ht="40.200000000000003" customHeight="1" x14ac:dyDescent="0.25">
      <c r="A1" s="73" t="s">
        <v>158</v>
      </c>
      <c r="B1" s="73"/>
      <c r="C1" s="73"/>
      <c r="D1" s="73"/>
      <c r="E1" s="42" t="s">
        <v>8</v>
      </c>
    </row>
    <row r="2" spans="1:5" ht="78" customHeight="1" x14ac:dyDescent="0.25">
      <c r="A2" s="20" t="s">
        <v>15</v>
      </c>
      <c r="B2" s="20" t="s">
        <v>16</v>
      </c>
      <c r="C2" s="22" t="s">
        <v>10</v>
      </c>
      <c r="D2" s="12" t="s">
        <v>113</v>
      </c>
      <c r="E2" s="13" t="s">
        <v>11</v>
      </c>
    </row>
    <row r="3" spans="1:5" ht="14.4" x14ac:dyDescent="0.25">
      <c r="A3" s="20" t="s">
        <v>40</v>
      </c>
      <c r="B3" s="20" t="s">
        <v>41</v>
      </c>
      <c r="C3" s="32">
        <v>0.02</v>
      </c>
      <c r="D3" s="24">
        <f>C3*800000</f>
        <v>16000</v>
      </c>
      <c r="E3" s="14" t="s">
        <v>12</v>
      </c>
    </row>
    <row r="4" spans="1:5" ht="31.5" customHeight="1" x14ac:dyDescent="0.25">
      <c r="A4" s="20" t="s">
        <v>47</v>
      </c>
      <c r="B4" s="20" t="s">
        <v>48</v>
      </c>
      <c r="C4" s="32">
        <v>0.08</v>
      </c>
      <c r="D4" s="24">
        <f t="shared" ref="D4:D26" si="0">C4*800000</f>
        <v>64000</v>
      </c>
      <c r="E4" s="14" t="s">
        <v>13</v>
      </c>
    </row>
    <row r="5" spans="1:5" ht="14.4" x14ac:dyDescent="0.25">
      <c r="A5" s="58" t="s">
        <v>50</v>
      </c>
      <c r="B5" s="20" t="s">
        <v>116</v>
      </c>
      <c r="C5" s="33">
        <v>5.0000000000000001E-3</v>
      </c>
      <c r="D5" s="24">
        <f t="shared" si="0"/>
        <v>4000</v>
      </c>
      <c r="E5" s="41"/>
    </row>
    <row r="6" spans="1:5" ht="14.4" x14ac:dyDescent="0.25">
      <c r="A6" s="58"/>
      <c r="B6" s="20" t="s">
        <v>118</v>
      </c>
      <c r="C6" s="33">
        <v>0.01</v>
      </c>
      <c r="D6" s="24">
        <f t="shared" si="0"/>
        <v>8000</v>
      </c>
      <c r="E6" s="41"/>
    </row>
    <row r="7" spans="1:5" ht="13.95" customHeight="1" x14ac:dyDescent="0.25">
      <c r="A7" s="58"/>
      <c r="B7" s="20" t="s">
        <v>120</v>
      </c>
      <c r="C7" s="33">
        <v>5.0000000000000001E-3</v>
      </c>
      <c r="D7" s="24">
        <f t="shared" si="0"/>
        <v>4000</v>
      </c>
      <c r="E7" s="41"/>
    </row>
    <row r="8" spans="1:5" ht="43.95" customHeight="1" x14ac:dyDescent="0.25">
      <c r="A8" s="58" t="s">
        <v>56</v>
      </c>
      <c r="B8" s="20" t="s">
        <v>122</v>
      </c>
      <c r="C8" s="33">
        <v>5.0000000000000001E-3</v>
      </c>
      <c r="D8" s="24">
        <f t="shared" si="0"/>
        <v>4000</v>
      </c>
      <c r="E8" s="41"/>
    </row>
    <row r="9" spans="1:5" ht="27.45" customHeight="1" x14ac:dyDescent="0.25">
      <c r="A9" s="58"/>
      <c r="B9" s="20" t="s">
        <v>124</v>
      </c>
      <c r="C9" s="33">
        <v>0.01</v>
      </c>
      <c r="D9" s="24">
        <f t="shared" si="0"/>
        <v>8000</v>
      </c>
      <c r="E9" s="41"/>
    </row>
    <row r="10" spans="1:5" ht="28.2" customHeight="1" x14ac:dyDescent="0.25">
      <c r="A10" s="58"/>
      <c r="B10" s="20" t="s">
        <v>126</v>
      </c>
      <c r="C10" s="33">
        <v>5.0000000000000001E-3</v>
      </c>
      <c r="D10" s="24">
        <f t="shared" si="0"/>
        <v>4000</v>
      </c>
      <c r="E10" s="41"/>
    </row>
    <row r="11" spans="1:5" ht="14.4" x14ac:dyDescent="0.25">
      <c r="A11" s="58" t="s">
        <v>61</v>
      </c>
      <c r="B11" s="20" t="s">
        <v>62</v>
      </c>
      <c r="C11" s="33">
        <v>5.0000000000000001E-3</v>
      </c>
      <c r="D11" s="24">
        <f t="shared" si="0"/>
        <v>4000</v>
      </c>
      <c r="E11" s="41"/>
    </row>
    <row r="12" spans="1:5" ht="13.95" customHeight="1" x14ac:dyDescent="0.25">
      <c r="A12" s="58"/>
      <c r="B12" s="20" t="s">
        <v>70</v>
      </c>
      <c r="C12" s="33">
        <v>0.04</v>
      </c>
      <c r="D12" s="24">
        <f t="shared" si="0"/>
        <v>32000</v>
      </c>
      <c r="E12" s="41"/>
    </row>
    <row r="13" spans="1:5" ht="14.4" x14ac:dyDescent="0.25">
      <c r="A13" s="58"/>
      <c r="B13" s="20" t="s">
        <v>71</v>
      </c>
      <c r="C13" s="33">
        <v>5.0000000000000001E-3</v>
      </c>
      <c r="D13" s="24">
        <f t="shared" si="0"/>
        <v>4000</v>
      </c>
      <c r="E13" s="41"/>
    </row>
    <row r="14" spans="1:5" ht="14.4" x14ac:dyDescent="0.25">
      <c r="A14" s="58" t="s">
        <v>72</v>
      </c>
      <c r="B14" s="20" t="s">
        <v>128</v>
      </c>
      <c r="C14" s="33">
        <v>5.0000000000000001E-3</v>
      </c>
      <c r="D14" s="24">
        <f t="shared" si="0"/>
        <v>4000</v>
      </c>
      <c r="E14" s="41"/>
    </row>
    <row r="15" spans="1:5" ht="14.4" x14ac:dyDescent="0.25">
      <c r="A15" s="58"/>
      <c r="B15" s="20" t="s">
        <v>130</v>
      </c>
      <c r="C15" s="33">
        <v>0.01</v>
      </c>
      <c r="D15" s="24">
        <f t="shared" si="0"/>
        <v>8000</v>
      </c>
      <c r="E15" s="41"/>
    </row>
    <row r="16" spans="1:5" ht="13.95" customHeight="1" x14ac:dyDescent="0.25">
      <c r="A16" s="58"/>
      <c r="B16" s="20" t="s">
        <v>132</v>
      </c>
      <c r="C16" s="33">
        <v>5.0000000000000001E-3</v>
      </c>
      <c r="D16" s="24">
        <f t="shared" si="0"/>
        <v>4000</v>
      </c>
      <c r="E16" s="41"/>
    </row>
    <row r="17" spans="1:5" ht="14.4" x14ac:dyDescent="0.25">
      <c r="A17" s="20" t="s">
        <v>77</v>
      </c>
      <c r="B17" s="20" t="s">
        <v>78</v>
      </c>
      <c r="C17" s="33">
        <v>0.3</v>
      </c>
      <c r="D17" s="24">
        <f t="shared" si="0"/>
        <v>240000</v>
      </c>
      <c r="E17" s="41"/>
    </row>
    <row r="18" spans="1:5" ht="14.4" x14ac:dyDescent="0.25">
      <c r="A18" s="58" t="s">
        <v>80</v>
      </c>
      <c r="B18" s="20" t="s">
        <v>134</v>
      </c>
      <c r="C18" s="33">
        <v>0.01</v>
      </c>
      <c r="D18" s="24">
        <f t="shared" si="0"/>
        <v>8000</v>
      </c>
      <c r="E18" s="41"/>
    </row>
    <row r="19" spans="1:5" ht="14.4" x14ac:dyDescent="0.25">
      <c r="A19" s="58"/>
      <c r="B19" s="20" t="s">
        <v>136</v>
      </c>
      <c r="C19" s="33">
        <v>6.0000000000000001E-3</v>
      </c>
      <c r="D19" s="24">
        <f t="shared" si="0"/>
        <v>4800</v>
      </c>
      <c r="E19" s="41"/>
    </row>
    <row r="20" spans="1:5" ht="14.4" x14ac:dyDescent="0.25">
      <c r="A20" s="58"/>
      <c r="B20" s="20" t="s">
        <v>138</v>
      </c>
      <c r="C20" s="33">
        <v>4.0000000000000001E-3</v>
      </c>
      <c r="D20" s="24">
        <f t="shared" si="0"/>
        <v>3200</v>
      </c>
      <c r="E20" s="41"/>
    </row>
    <row r="21" spans="1:5" ht="24" x14ac:dyDescent="0.25">
      <c r="A21" s="20" t="s">
        <v>86</v>
      </c>
      <c r="B21" s="20" t="s">
        <v>146</v>
      </c>
      <c r="C21" s="33">
        <v>0.02</v>
      </c>
      <c r="D21" s="24">
        <f t="shared" si="0"/>
        <v>16000</v>
      </c>
      <c r="E21" s="41"/>
    </row>
    <row r="22" spans="1:5" ht="13.95" customHeight="1" x14ac:dyDescent="0.25">
      <c r="A22" s="74" t="s">
        <v>92</v>
      </c>
      <c r="B22" s="20" t="s">
        <v>93</v>
      </c>
      <c r="C22" s="33">
        <v>0.1</v>
      </c>
      <c r="D22" s="24">
        <f t="shared" si="0"/>
        <v>80000</v>
      </c>
      <c r="E22" s="41"/>
    </row>
    <row r="23" spans="1:5" ht="14.4" x14ac:dyDescent="0.25">
      <c r="A23" s="74"/>
      <c r="B23" s="20" t="s">
        <v>140</v>
      </c>
      <c r="C23" s="33">
        <v>0.1</v>
      </c>
      <c r="D23" s="24">
        <f t="shared" si="0"/>
        <v>80000</v>
      </c>
      <c r="E23" s="41"/>
    </row>
    <row r="24" spans="1:5" ht="14.4" x14ac:dyDescent="0.25">
      <c r="A24" s="74"/>
      <c r="B24" s="20" t="s">
        <v>142</v>
      </c>
      <c r="C24" s="33">
        <v>0.1</v>
      </c>
      <c r="D24" s="24">
        <f t="shared" si="0"/>
        <v>80000</v>
      </c>
      <c r="E24" s="41"/>
    </row>
    <row r="25" spans="1:5" ht="13.95" customHeight="1" x14ac:dyDescent="0.25">
      <c r="A25" s="74"/>
      <c r="B25" s="20" t="s">
        <v>144</v>
      </c>
      <c r="C25" s="33">
        <v>0.1</v>
      </c>
      <c r="D25" s="24">
        <f t="shared" si="0"/>
        <v>80000</v>
      </c>
      <c r="E25" s="41"/>
    </row>
    <row r="26" spans="1:5" ht="40.950000000000003" customHeight="1" x14ac:dyDescent="0.25">
      <c r="A26" s="20" t="s">
        <v>114</v>
      </c>
      <c r="B26" s="20" t="s">
        <v>108</v>
      </c>
      <c r="C26" s="33">
        <v>2.5000000000000001E-2</v>
      </c>
      <c r="D26" s="24">
        <f t="shared" si="0"/>
        <v>20000</v>
      </c>
      <c r="E26" s="41"/>
    </row>
    <row r="27" spans="1:5" ht="40.950000000000003" customHeight="1" x14ac:dyDescent="0.25">
      <c r="A27" s="36" t="s">
        <v>154</v>
      </c>
      <c r="B27" s="31" t="s">
        <v>155</v>
      </c>
      <c r="C27" s="33">
        <v>2.5000000000000001E-2</v>
      </c>
      <c r="D27" s="24">
        <f t="shared" ref="D27" si="1">C27*800000</f>
        <v>20000</v>
      </c>
      <c r="E27" s="41"/>
    </row>
    <row r="28" spans="1:5" x14ac:dyDescent="0.25">
      <c r="A28" s="25" t="s">
        <v>36</v>
      </c>
      <c r="B28" s="5"/>
      <c r="C28" s="33">
        <f>SUM(C3:C27)</f>
        <v>1</v>
      </c>
      <c r="D28" s="24">
        <f>SUM(D3:D27)</f>
        <v>800000</v>
      </c>
      <c r="E28" s="41"/>
    </row>
    <row r="29" spans="1:5" ht="13.95" customHeight="1" x14ac:dyDescent="0.25">
      <c r="A29" s="57" t="s">
        <v>2</v>
      </c>
      <c r="B29" s="57"/>
      <c r="C29" s="57"/>
      <c r="D29" s="57"/>
      <c r="E29" s="43"/>
    </row>
    <row r="34" ht="13.95" customHeight="1" x14ac:dyDescent="0.25"/>
    <row r="40" ht="13.95" customHeight="1" x14ac:dyDescent="0.25"/>
    <row r="46" ht="13.95" customHeight="1" x14ac:dyDescent="0.25"/>
    <row r="52" ht="13.95" customHeight="1" x14ac:dyDescent="0.25"/>
  </sheetData>
  <mergeCells count="8">
    <mergeCell ref="A1:D1"/>
    <mergeCell ref="A29:D29"/>
    <mergeCell ref="A22:A25"/>
    <mergeCell ref="A18:A20"/>
    <mergeCell ref="A5:A7"/>
    <mergeCell ref="A8:A10"/>
    <mergeCell ref="A11:A13"/>
    <mergeCell ref="A14:A16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12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</vt:i4>
      </vt:variant>
    </vt:vector>
  </HeadingPairs>
  <TitlesOfParts>
    <vt:vector size="6" baseType="lpstr">
      <vt:lpstr>总价汇总表</vt:lpstr>
      <vt:lpstr>表0、外墙涂料集采价汇总</vt:lpstr>
      <vt:lpstr>表1、外墙模拟清单量</vt:lpstr>
      <vt:lpstr>表2、外墙体系清单</vt:lpstr>
      <vt:lpstr>外墙计算清单</vt:lpstr>
      <vt:lpstr>表1、外墙模拟清单量!Print_Area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</dc:creator>
  <cp:lastModifiedBy>User</cp:lastModifiedBy>
  <cp:lastPrinted>2023-04-21T10:58:32Z</cp:lastPrinted>
  <dcterms:created xsi:type="dcterms:W3CDTF">2011-12-26T10:35:00Z</dcterms:created>
  <dcterms:modified xsi:type="dcterms:W3CDTF">2023-05-10T09:19:57Z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B1B5258C4224450DB19D87CBB8ACE94E</vt:lpwstr>
  </property>
</Properties>
</file>