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mc:AlternateContent xmlns:mc="http://schemas.openxmlformats.org/markup-compatibility/2006">
    <mc:Choice Requires="x15">
      <x15ac:absPath xmlns:x15ac="http://schemas.microsoft.com/office/spreadsheetml/2010/11/ac" url="D:\Users\User\Desktop\控制价清单无报价版\新风控制价\"/>
    </mc:Choice>
  </mc:AlternateContent>
  <xr:revisionPtr revIDLastSave="0" documentId="13_ncr:1_{2C4C825C-A76B-4658-9A7B-00B2D161D3C5}" xr6:coauthVersionLast="47" xr6:coauthVersionMax="47" xr10:uidLastSave="{00000000-0000-0000-0000-000000000000}"/>
  <bookViews>
    <workbookView xWindow="-108" yWindow="-108" windowWidth="23256" windowHeight="12576" tabRatio="770" xr2:uid="{00000000-000D-0000-FFFF-FFFF00000000}"/>
  </bookViews>
  <sheets>
    <sheet name="1、报价说明" sheetId="32" r:id="rId1"/>
    <sheet name="2、新风主机报价清单 " sheetId="17" r:id="rId2"/>
    <sheet name="3、配件报价清单" sheetId="29" r:id="rId3"/>
    <sheet name="4、报价汇总" sheetId="31" r:id="rId4"/>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5" i="31" l="1"/>
  <c r="L67" i="29"/>
  <c r="M67" i="29" s="1"/>
  <c r="J67" i="29"/>
  <c r="I67" i="29"/>
  <c r="L66" i="29"/>
  <c r="M66" i="29" s="1"/>
  <c r="J66" i="29"/>
  <c r="I66" i="29"/>
  <c r="L65" i="29"/>
  <c r="M65" i="29" s="1"/>
  <c r="J65" i="29"/>
  <c r="O65" i="29" s="1"/>
  <c r="I65" i="29"/>
  <c r="L64" i="29"/>
  <c r="M64" i="29" s="1"/>
  <c r="I64" i="29"/>
  <c r="J64" i="29" s="1"/>
  <c r="O64" i="29" s="1"/>
  <c r="L63" i="29"/>
  <c r="M63" i="29" s="1"/>
  <c r="I63" i="29"/>
  <c r="J63" i="29" s="1"/>
  <c r="O63" i="29" s="1"/>
  <c r="L62" i="29"/>
  <c r="M62" i="29" s="1"/>
  <c r="I62" i="29"/>
  <c r="J62" i="29" s="1"/>
  <c r="O62" i="29" s="1"/>
  <c r="L61" i="29"/>
  <c r="M61" i="29" s="1"/>
  <c r="I61" i="29"/>
  <c r="J61" i="29" s="1"/>
  <c r="O61" i="29" s="1"/>
  <c r="L60" i="29"/>
  <c r="M60" i="29" s="1"/>
  <c r="I60" i="29"/>
  <c r="J60" i="29" s="1"/>
  <c r="L59" i="29"/>
  <c r="M59" i="29" s="1"/>
  <c r="I59" i="29"/>
  <c r="J59" i="29" s="1"/>
  <c r="L58" i="29"/>
  <c r="M58" i="29" s="1"/>
  <c r="I58" i="29"/>
  <c r="J58" i="29" s="1"/>
  <c r="O58" i="29" s="1"/>
  <c r="M57" i="29"/>
  <c r="L57" i="29"/>
  <c r="I57" i="29"/>
  <c r="J57" i="29" s="1"/>
  <c r="L56" i="29"/>
  <c r="M56" i="29" s="1"/>
  <c r="I56" i="29"/>
  <c r="J56" i="29" s="1"/>
  <c r="L55" i="29"/>
  <c r="M55" i="29" s="1"/>
  <c r="I55" i="29"/>
  <c r="J55" i="29" s="1"/>
  <c r="L54" i="29"/>
  <c r="M54" i="29" s="1"/>
  <c r="I54" i="29"/>
  <c r="J54" i="29" s="1"/>
  <c r="O54" i="29" s="1"/>
  <c r="L53" i="29"/>
  <c r="M53" i="29" s="1"/>
  <c r="I53" i="29"/>
  <c r="J53" i="29" s="1"/>
  <c r="L52" i="29"/>
  <c r="M52" i="29" s="1"/>
  <c r="I52" i="29"/>
  <c r="J52" i="29" s="1"/>
  <c r="L51" i="29"/>
  <c r="M51" i="29" s="1"/>
  <c r="I51" i="29"/>
  <c r="J51" i="29" s="1"/>
  <c r="O51" i="29" s="1"/>
  <c r="L50" i="29"/>
  <c r="M50" i="29" s="1"/>
  <c r="I50" i="29"/>
  <c r="J50" i="29" s="1"/>
  <c r="L49" i="29"/>
  <c r="M49" i="29" s="1"/>
  <c r="I49" i="29"/>
  <c r="J49" i="29" s="1"/>
  <c r="O49" i="29" s="1"/>
  <c r="L48" i="29"/>
  <c r="M48" i="29" s="1"/>
  <c r="I48" i="29"/>
  <c r="J48" i="29" s="1"/>
  <c r="L47" i="29"/>
  <c r="M47" i="29" s="1"/>
  <c r="I47" i="29"/>
  <c r="J47" i="29" s="1"/>
  <c r="O47" i="29" s="1"/>
  <c r="L46" i="29"/>
  <c r="M46" i="29" s="1"/>
  <c r="I46" i="29"/>
  <c r="J46" i="29" s="1"/>
  <c r="O46" i="29" s="1"/>
  <c r="L45" i="29"/>
  <c r="M45" i="29" s="1"/>
  <c r="I45" i="29"/>
  <c r="J45" i="29" s="1"/>
  <c r="L44" i="29"/>
  <c r="M44" i="29" s="1"/>
  <c r="I44" i="29"/>
  <c r="J44" i="29" s="1"/>
  <c r="L43" i="29"/>
  <c r="M43" i="29" s="1"/>
  <c r="I43" i="29"/>
  <c r="J43" i="29" s="1"/>
  <c r="O43" i="29" s="1"/>
  <c r="L42" i="29"/>
  <c r="M42" i="29" s="1"/>
  <c r="I42" i="29"/>
  <c r="J42" i="29" s="1"/>
  <c r="L41" i="29"/>
  <c r="M41" i="29" s="1"/>
  <c r="I41" i="29"/>
  <c r="J41" i="29" s="1"/>
  <c r="L40" i="29"/>
  <c r="M40" i="29" s="1"/>
  <c r="I40" i="29"/>
  <c r="J40" i="29" s="1"/>
  <c r="L39" i="29"/>
  <c r="M39" i="29" s="1"/>
  <c r="I39" i="29"/>
  <c r="J39" i="29" s="1"/>
  <c r="L38" i="29"/>
  <c r="M38" i="29" s="1"/>
  <c r="I38" i="29"/>
  <c r="J38" i="29" s="1"/>
  <c r="L37" i="29"/>
  <c r="M37" i="29" s="1"/>
  <c r="I37" i="29"/>
  <c r="J37" i="29" s="1"/>
  <c r="L36" i="29"/>
  <c r="M36" i="29" s="1"/>
  <c r="I36" i="29"/>
  <c r="J36" i="29" s="1"/>
  <c r="O36" i="29" s="1"/>
  <c r="L35" i="29"/>
  <c r="M35" i="29" s="1"/>
  <c r="I35" i="29"/>
  <c r="J35" i="29" s="1"/>
  <c r="L34" i="29"/>
  <c r="M34" i="29" s="1"/>
  <c r="I34" i="29"/>
  <c r="J34" i="29" s="1"/>
  <c r="L33" i="29"/>
  <c r="M33" i="29" s="1"/>
  <c r="I33" i="29"/>
  <c r="J33" i="29" s="1"/>
  <c r="L32" i="29"/>
  <c r="M32" i="29" s="1"/>
  <c r="J32" i="29"/>
  <c r="O32" i="29" s="1"/>
  <c r="I32" i="29"/>
  <c r="L31" i="29"/>
  <c r="M31" i="29" s="1"/>
  <c r="I31" i="29"/>
  <c r="J31" i="29" s="1"/>
  <c r="L30" i="29"/>
  <c r="M30" i="29" s="1"/>
  <c r="I30" i="29"/>
  <c r="J30" i="29" s="1"/>
  <c r="L29" i="29"/>
  <c r="M29" i="29" s="1"/>
  <c r="I29" i="29"/>
  <c r="J29" i="29" s="1"/>
  <c r="O29" i="29" s="1"/>
  <c r="L28" i="29"/>
  <c r="M28" i="29" s="1"/>
  <c r="I28" i="29"/>
  <c r="J28" i="29" s="1"/>
  <c r="L27" i="29"/>
  <c r="M27" i="29" s="1"/>
  <c r="I27" i="29"/>
  <c r="J27" i="29" s="1"/>
  <c r="O27" i="29" s="1"/>
  <c r="L26" i="29"/>
  <c r="M26" i="29" s="1"/>
  <c r="I26" i="29"/>
  <c r="J26" i="29" s="1"/>
  <c r="O26" i="29" s="1"/>
  <c r="L25" i="29"/>
  <c r="M25" i="29" s="1"/>
  <c r="I25" i="29"/>
  <c r="J25" i="29" s="1"/>
  <c r="L24" i="29"/>
  <c r="M24" i="29" s="1"/>
  <c r="I24" i="29"/>
  <c r="J24" i="29" s="1"/>
  <c r="L23" i="29"/>
  <c r="M23" i="29" s="1"/>
  <c r="I23" i="29"/>
  <c r="J23" i="29" s="1"/>
  <c r="L22" i="29"/>
  <c r="M22" i="29" s="1"/>
  <c r="I22" i="29"/>
  <c r="J22" i="29" s="1"/>
  <c r="L21" i="29"/>
  <c r="M21" i="29" s="1"/>
  <c r="I21" i="29"/>
  <c r="J21" i="29" s="1"/>
  <c r="O21" i="29" s="1"/>
  <c r="L20" i="29"/>
  <c r="M20" i="29" s="1"/>
  <c r="I20" i="29"/>
  <c r="J20" i="29" s="1"/>
  <c r="O20" i="29" s="1"/>
  <c r="L19" i="29"/>
  <c r="M19" i="29" s="1"/>
  <c r="I19" i="29"/>
  <c r="J19" i="29" s="1"/>
  <c r="O19" i="29" s="1"/>
  <c r="L18" i="29"/>
  <c r="M18" i="29" s="1"/>
  <c r="J18" i="29"/>
  <c r="I18" i="29"/>
  <c r="L17" i="29"/>
  <c r="M17" i="29" s="1"/>
  <c r="I17" i="29"/>
  <c r="J17" i="29" s="1"/>
  <c r="O17" i="29" s="1"/>
  <c r="L16" i="29"/>
  <c r="M16" i="29" s="1"/>
  <c r="I16" i="29"/>
  <c r="J16" i="29" s="1"/>
  <c r="L15" i="29"/>
  <c r="M15" i="29" s="1"/>
  <c r="I15" i="29"/>
  <c r="J15" i="29" s="1"/>
  <c r="L14" i="29"/>
  <c r="M14" i="29" s="1"/>
  <c r="I14" i="29"/>
  <c r="J14" i="29" s="1"/>
  <c r="O14" i="29" s="1"/>
  <c r="L13" i="29"/>
  <c r="M13" i="29" s="1"/>
  <c r="I13" i="29"/>
  <c r="J13" i="29" s="1"/>
  <c r="L12" i="29"/>
  <c r="M12" i="29" s="1"/>
  <c r="I12" i="29"/>
  <c r="J12" i="29" s="1"/>
  <c r="O12" i="29" s="1"/>
  <c r="L11" i="29"/>
  <c r="M11" i="29" s="1"/>
  <c r="I11" i="29"/>
  <c r="J11" i="29" s="1"/>
  <c r="L10" i="29"/>
  <c r="M10" i="29" s="1"/>
  <c r="I10" i="29"/>
  <c r="J10" i="29" s="1"/>
  <c r="O10" i="29" s="1"/>
  <c r="L9" i="29"/>
  <c r="M9" i="29" s="1"/>
  <c r="I9" i="29"/>
  <c r="J9" i="29" s="1"/>
  <c r="M8" i="29"/>
  <c r="L8" i="29"/>
  <c r="I8" i="29"/>
  <c r="J8" i="29" s="1"/>
  <c r="L7" i="29"/>
  <c r="M7" i="29" s="1"/>
  <c r="I7" i="29"/>
  <c r="J7" i="29" s="1"/>
  <c r="M6" i="29"/>
  <c r="L6" i="29"/>
  <c r="I6" i="29"/>
  <c r="J6" i="29" s="1"/>
  <c r="L5" i="29"/>
  <c r="M5" i="29" s="1"/>
  <c r="I5" i="29"/>
  <c r="J5" i="29" s="1"/>
  <c r="L4" i="29"/>
  <c r="M4" i="29" s="1"/>
  <c r="I4" i="29"/>
  <c r="J4" i="29" s="1"/>
  <c r="O4" i="29" s="1"/>
  <c r="M15" i="17"/>
  <c r="M14" i="17"/>
  <c r="M13" i="17"/>
  <c r="M12" i="17"/>
  <c r="M11" i="17"/>
  <c r="M10" i="17"/>
  <c r="M9" i="17"/>
  <c r="M8" i="17"/>
  <c r="M7" i="17"/>
  <c r="M6" i="17"/>
  <c r="M5" i="17"/>
  <c r="M4" i="17"/>
  <c r="O56" i="29" l="1"/>
  <c r="O6" i="29"/>
  <c r="O57" i="29"/>
  <c r="O35" i="29"/>
  <c r="O42" i="29"/>
  <c r="O50" i="29"/>
  <c r="O25" i="29"/>
  <c r="O8" i="29"/>
  <c r="O44" i="29"/>
  <c r="O52" i="29"/>
  <c r="O59" i="29"/>
  <c r="O40" i="29"/>
  <c r="O23" i="29"/>
  <c r="O30" i="29"/>
  <c r="O16" i="29"/>
  <c r="O45" i="29"/>
  <c r="O53" i="29"/>
  <c r="O60" i="29"/>
  <c r="O24" i="29"/>
  <c r="O67" i="29"/>
  <c r="O28" i="29"/>
  <c r="O9" i="29"/>
  <c r="O66" i="29"/>
  <c r="O5" i="29"/>
  <c r="O11" i="29"/>
  <c r="O37" i="29"/>
  <c r="O18" i="29"/>
  <c r="O31" i="29"/>
  <c r="O38" i="29"/>
  <c r="O7" i="29"/>
  <c r="O13" i="29"/>
  <c r="O39" i="29"/>
  <c r="M16" i="17"/>
  <c r="O33" i="29"/>
  <c r="O15" i="29"/>
  <c r="O34" i="29"/>
  <c r="O22" i="29"/>
  <c r="O41" i="29"/>
  <c r="O48" i="29"/>
  <c r="O55" i="29"/>
  <c r="O68" i="29" l="1"/>
</calcChain>
</file>

<file path=xl/sharedStrings.xml><?xml version="1.0" encoding="utf-8"?>
<sst xmlns="http://schemas.openxmlformats.org/spreadsheetml/2006/main" count="277" uniqueCount="98">
  <si>
    <t>报价说明</t>
  </si>
  <si>
    <t>一、常规报价说明</t>
  </si>
  <si>
    <t>1、投标企业根据自身产品进行报价；</t>
  </si>
  <si>
    <t>2、投标产品需满足《技术要求》，报价清单中空格部分均需填写；</t>
  </si>
  <si>
    <t>3、清单报价单位为人民币元；</t>
  </si>
  <si>
    <t>4、UPVC管箍、成品管卡消耗量，管道、管件损耗率、电线损耗率，包含在报价中，后期不再另行调整；</t>
  </si>
  <si>
    <t>5、含税综合单价为供需双方采购订单的定价依据，为需方工地到货价，包括成品、包装、运费、利润、税金、管理费、检验费、成品费、货到工地负责堆放至需方指定地点或仓库等所有费用以及因质量问题引起的维修或更换、技术指导和培训等费用；</t>
  </si>
  <si>
    <t>二、其他说明</t>
  </si>
  <si>
    <t>1、参与报价产品需满足国家、行业相应标准规范，同时满足附件《技术要求》，如国家有最新规范要求，则需满足最新规范要求；</t>
  </si>
  <si>
    <t>2、主机综合总价=（设备含税供应价+设备含税安装价）*总套数*系列权重*规格权重</t>
  </si>
  <si>
    <t>3、配件综合总价=（配件含税供应价+配件含税安装价）*数量</t>
  </si>
  <si>
    <t>4、综合总价=主机综合总价之和+配件综合总价之和</t>
  </si>
  <si>
    <t>新风主机价格清单</t>
  </si>
  <si>
    <t>类别</t>
  </si>
  <si>
    <t>产品系列</t>
  </si>
  <si>
    <t>名称</t>
  </si>
  <si>
    <t>品牌</t>
  </si>
  <si>
    <t>型号</t>
  </si>
  <si>
    <t>规格</t>
  </si>
  <si>
    <t>尺寸
（长*宽*高，mm）</t>
  </si>
  <si>
    <t>设备供应价（含税13%）</t>
  </si>
  <si>
    <t>安装含增值税单价（含税9%）</t>
  </si>
  <si>
    <t>套</t>
  </si>
  <si>
    <t>系列权重</t>
  </si>
  <si>
    <t>规格权重</t>
  </si>
  <si>
    <t>主机综合总价（含税主机单价+含税安装费）*套数</t>
  </si>
  <si>
    <t>主机</t>
  </si>
  <si>
    <t>负压系列</t>
  </si>
  <si>
    <t>负压新风系统</t>
  </si>
  <si>
    <t>150m3/h</t>
  </si>
  <si>
    <t>250m3/h</t>
  </si>
  <si>
    <t>350m3/h</t>
  </si>
  <si>
    <t>正压系列</t>
  </si>
  <si>
    <t>正压除霾新风机</t>
  </si>
  <si>
    <t>双向流
系列</t>
  </si>
  <si>
    <t>双向流全热交换器</t>
  </si>
  <si>
    <t>超低能耗被动房</t>
  </si>
  <si>
    <t>双循环除霾全热交换新风系统</t>
  </si>
  <si>
    <t>新风配件价格清单</t>
  </si>
  <si>
    <t>单位</t>
  </si>
  <si>
    <t>设备供应价（不含税）</t>
  </si>
  <si>
    <t>设备税金（13%）</t>
  </si>
  <si>
    <t>设备供应价（含税）</t>
  </si>
  <si>
    <t>安装不含增值税单价</t>
  </si>
  <si>
    <t>增值税率（9%）</t>
  </si>
  <si>
    <t>安装含增值税单价</t>
  </si>
  <si>
    <t>模拟数量</t>
  </si>
  <si>
    <t>配件综合总价</t>
  </si>
  <si>
    <t>备注</t>
  </si>
  <si>
    <t>风罩风口</t>
  </si>
  <si>
    <t>外墙风罩（进风口使用）</t>
  </si>
  <si>
    <t>Ø110</t>
  </si>
  <si>
    <t>只</t>
  </si>
  <si>
    <t>Ø125</t>
  </si>
  <si>
    <t>Ø160</t>
  </si>
  <si>
    <t>外墙风罩（排风口使用）</t>
  </si>
  <si>
    <t>室内风口（正压\双向流）</t>
  </si>
  <si>
    <t>Ø75</t>
  </si>
  <si>
    <t>Ø100</t>
  </si>
  <si>
    <t>PVC新风管</t>
  </si>
  <si>
    <t>UPVC管</t>
  </si>
  <si>
    <r>
      <rPr>
        <sz val="10"/>
        <color indexed="8"/>
        <rFont val="微软雅黑"/>
        <charset val="134"/>
      </rPr>
      <t>Ø75</t>
    </r>
    <r>
      <rPr>
        <sz val="10"/>
        <color indexed="8"/>
        <rFont val="宋体"/>
        <charset val="134"/>
      </rPr>
      <t>×</t>
    </r>
    <r>
      <rPr>
        <sz val="10"/>
        <color indexed="8"/>
        <rFont val="微软雅黑"/>
        <charset val="134"/>
      </rPr>
      <t>1.8</t>
    </r>
  </si>
  <si>
    <t>米</t>
  </si>
  <si>
    <t>Ø90×1.8</t>
  </si>
  <si>
    <t>Ø110×2.1</t>
  </si>
  <si>
    <t>Ø125×2.3</t>
  </si>
  <si>
    <t>Ø160×2.8</t>
  </si>
  <si>
    <t>PVC新风管件</t>
  </si>
  <si>
    <t>90°弯头</t>
  </si>
  <si>
    <t>个</t>
  </si>
  <si>
    <t>Ø90</t>
  </si>
  <si>
    <t>大弧弯头</t>
  </si>
  <si>
    <t>45°弯头</t>
  </si>
  <si>
    <t>管箍</t>
  </si>
  <si>
    <t>变径管箍</t>
  </si>
  <si>
    <t>Ø110×75</t>
  </si>
  <si>
    <t>Ø110×90</t>
  </si>
  <si>
    <t>Ø125×110</t>
  </si>
  <si>
    <t>Ø160×110</t>
  </si>
  <si>
    <t>Ø160×125</t>
  </si>
  <si>
    <t>斜三通</t>
  </si>
  <si>
    <t>Ø110×110</t>
  </si>
  <si>
    <t>异径三通</t>
  </si>
  <si>
    <t>三通</t>
  </si>
  <si>
    <t>燕尾三通</t>
  </si>
  <si>
    <t>连接件（墙式进风器）</t>
  </si>
  <si>
    <t>软管</t>
  </si>
  <si>
    <t>PVC复合软管</t>
  </si>
  <si>
    <t>铝箔保温软管</t>
  </si>
  <si>
    <t>双螺旋柔性消音软管</t>
  </si>
  <si>
    <t>新风综合总价（A档）</t>
  </si>
  <si>
    <t>序号</t>
  </si>
  <si>
    <t>分项</t>
  </si>
  <si>
    <t>合计（元）</t>
  </si>
  <si>
    <t>主机含安装含税价格</t>
  </si>
  <si>
    <t>配件含安装含税价格</t>
  </si>
  <si>
    <t>总计</t>
  </si>
  <si>
    <t>具体价格明细详见清单</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</si>
</sst>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8" formatCode="0_ "/>
    <numFmt numFmtId="179" formatCode="0.00_);[Red]\(0.00\)"/>
  </numFmts>
  <fonts count="17" x14ac:knownFonts="1">
    <font>
      <sz val="11"/>
      <color theme="1"/>
      <name val="宋体"/>
      <charset val="134"/>
      <scheme val="minor"/>
    </font>
    <font>
      <b/>
      <sz val="22"/>
      <color theme="1"/>
      <name val="宋体"/>
      <charset val="134"/>
      <scheme val="minor"/>
    </font>
    <font>
      <sz val="16"/>
      <color indexed="8"/>
      <name val="微软雅黑"/>
      <charset val="134"/>
    </font>
    <font>
      <b/>
      <sz val="10"/>
      <color indexed="8"/>
      <name val="微软雅黑"/>
      <charset val="134"/>
    </font>
    <font>
      <sz val="10"/>
      <color indexed="8"/>
      <name val="微软雅黑"/>
      <charset val="134"/>
    </font>
    <font>
      <sz val="10"/>
      <color theme="1"/>
      <name val="微软雅黑"/>
      <charset val="134"/>
    </font>
    <font>
      <sz val="10"/>
      <color theme="1"/>
      <name val="宋体"/>
      <charset val="134"/>
      <scheme val="minor"/>
    </font>
    <font>
      <b/>
      <sz val="11"/>
      <color theme="1"/>
      <name val="微软雅黑"/>
      <charset val="134"/>
    </font>
    <font>
      <b/>
      <sz val="10"/>
      <color rgb="FFFF0000"/>
      <name val="微软雅黑"/>
      <charset val="134"/>
    </font>
    <font>
      <b/>
      <sz val="11"/>
      <color rgb="FFFF0000"/>
      <name val="微软雅黑"/>
      <charset val="134"/>
    </font>
    <font>
      <b/>
      <sz val="11"/>
      <color theme="1"/>
      <name val="宋体"/>
      <charset val="134"/>
      <scheme val="minor"/>
    </font>
    <font>
      <sz val="14"/>
      <color theme="1"/>
      <name val="微软雅黑"/>
      <charset val="134"/>
    </font>
    <font>
      <b/>
      <sz val="9"/>
      <color theme="1"/>
      <name val="微软雅黑"/>
      <charset val="134"/>
    </font>
    <font>
      <sz val="9"/>
      <color theme="1"/>
      <name val="微软雅黑"/>
      <charset val="134"/>
    </font>
    <font>
      <sz val="11"/>
      <color theme="1"/>
      <name val="宋体"/>
      <charset val="134"/>
      <scheme val="minor"/>
    </font>
    <font>
      <sz val="10"/>
      <color indexed="8"/>
      <name val="宋体"/>
      <charset val="134"/>
    </font>
    <font>
      <sz val="9"/>
      <name val="宋体"/>
      <charset val="134"/>
      <scheme val="minor"/>
    </font>
  </fonts>
  <fills count="2">
    <fill>
      <patternFill patternType="none"/>
    </fill>
    <fill>
      <patternFill patternType="gray125"/>
    </fill>
  </fills>
  <borders count="8">
    <border>
      <left/>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s>
  <cellStyleXfs count="4">
    <xf numFmtId="0" fontId="0" fillId="0" borderId="0"/>
    <xf numFmtId="9" fontId="14" fillId="0" borderId="0" applyFont="0" applyFill="0" applyBorder="0" applyAlignment="0" applyProtection="0">
      <alignment vertical="center"/>
    </xf>
    <xf numFmtId="0" fontId="14" fillId="0" borderId="0">
      <alignment vertical="center"/>
    </xf>
    <xf numFmtId="0" fontId="14" fillId="0" borderId="0"/>
  </cellStyleXfs>
  <cellXfs count="47">
    <xf numFmtId="0" fontId="0" fillId="0" borderId="0" xfId="0"/>
    <xf numFmtId="0" fontId="0" fillId="0" borderId="4" xfId="0" applyBorder="1" applyAlignment="1">
      <alignment horizontal="center" vertical="center"/>
    </xf>
    <xf numFmtId="0" fontId="0" fillId="0" borderId="0" xfId="0" applyAlignment="1">
      <alignment horizontal="center" vertical="center"/>
    </xf>
    <xf numFmtId="0" fontId="3" fillId="0" borderId="4" xfId="0" applyFont="1" applyBorder="1" applyAlignment="1">
      <alignment horizontal="center" vertical="center"/>
    </xf>
    <xf numFmtId="0" fontId="3" fillId="0" borderId="4" xfId="0" applyFont="1" applyBorder="1" applyAlignment="1">
      <alignment horizontal="center" vertical="center" wrapText="1"/>
    </xf>
    <xf numFmtId="49" fontId="4" fillId="0" borderId="4" xfId="0" applyNumberFormat="1" applyFont="1" applyBorder="1" applyAlignment="1">
      <alignment horizontal="center" vertical="center" wrapText="1"/>
    </xf>
    <xf numFmtId="49" fontId="4" fillId="0" borderId="4" xfId="0" applyNumberFormat="1" applyFont="1" applyBorder="1" applyAlignment="1">
      <alignment horizontal="center" vertical="center"/>
    </xf>
    <xf numFmtId="179" fontId="4" fillId="0" borderId="4" xfId="0" applyNumberFormat="1" applyFont="1" applyBorder="1" applyAlignment="1">
      <alignment horizontal="center" vertical="center"/>
    </xf>
    <xf numFmtId="49" fontId="5" fillId="0" borderId="4" xfId="0" applyNumberFormat="1" applyFont="1" applyBorder="1" applyAlignment="1">
      <alignment horizontal="center" vertical="center"/>
    </xf>
    <xf numFmtId="0" fontId="5" fillId="0" borderId="4" xfId="0" applyFont="1" applyBorder="1" applyAlignment="1">
      <alignment horizontal="center"/>
    </xf>
    <xf numFmtId="179" fontId="4" fillId="0" borderId="4" xfId="1" applyNumberFormat="1" applyFont="1" applyBorder="1" applyAlignment="1">
      <alignment horizontal="center" vertical="center"/>
    </xf>
    <xf numFmtId="0" fontId="6" fillId="0" borderId="4" xfId="0" applyFont="1" applyBorder="1" applyAlignment="1">
      <alignment horizontal="center" vertical="center" wrapText="1"/>
    </xf>
    <xf numFmtId="0" fontId="5" fillId="0" borderId="4" xfId="0" applyFont="1" applyBorder="1" applyAlignment="1">
      <alignment horizontal="center" vertical="center"/>
    </xf>
    <xf numFmtId="0" fontId="8" fillId="0" borderId="4" xfId="0" applyFont="1" applyBorder="1" applyAlignment="1">
      <alignment horizontal="center" vertical="center" wrapText="1"/>
    </xf>
    <xf numFmtId="0" fontId="4" fillId="0" borderId="4" xfId="0" applyFont="1" applyBorder="1" applyAlignment="1">
      <alignment horizontal="center" vertical="center"/>
    </xf>
    <xf numFmtId="9" fontId="0" fillId="0" borderId="4" xfId="0" applyNumberFormat="1" applyBorder="1" applyAlignment="1">
      <alignment horizontal="center" vertical="center"/>
    </xf>
    <xf numFmtId="0" fontId="14" fillId="0" borderId="0" xfId="3"/>
    <xf numFmtId="0" fontId="11" fillId="0" borderId="4" xfId="3" applyFont="1" applyBorder="1" applyAlignment="1">
      <alignment horizontal="center" vertical="center"/>
    </xf>
    <xf numFmtId="0" fontId="12" fillId="0" borderId="4" xfId="3" applyFont="1" applyBorder="1" applyAlignment="1">
      <alignment vertical="center"/>
    </xf>
    <xf numFmtId="0" fontId="13" fillId="0" borderId="4" xfId="3" applyFont="1" applyBorder="1" applyAlignment="1">
      <alignment vertical="center"/>
    </xf>
    <xf numFmtId="0" fontId="13" fillId="0" borderId="4" xfId="3" applyFont="1" applyBorder="1" applyAlignment="1">
      <alignment vertical="center" wrapText="1"/>
    </xf>
    <xf numFmtId="0" fontId="14" fillId="0" borderId="0" xfId="3" applyAlignment="1">
      <alignment wrapText="1"/>
    </xf>
    <xf numFmtId="0" fontId="2" fillId="0" borderId="4" xfId="0" applyFont="1" applyBorder="1" applyAlignment="1">
      <alignment horizontal="center" vertical="center" wrapText="1"/>
    </xf>
    <xf numFmtId="0" fontId="0" fillId="0" borderId="4" xfId="0" applyBorder="1"/>
    <xf numFmtId="0" fontId="2" fillId="0" borderId="1" xfId="0" applyFont="1" applyBorder="1" applyAlignment="1">
      <alignment horizontal="center" vertical="center" wrapText="1"/>
    </xf>
    <xf numFmtId="49" fontId="9" fillId="0" borderId="0" xfId="0" applyNumberFormat="1" applyFont="1" applyAlignment="1">
      <alignment horizontal="center" vertical="center"/>
    </xf>
    <xf numFmtId="49" fontId="3" fillId="0" borderId="0" xfId="0" applyNumberFormat="1" applyFont="1" applyAlignment="1">
      <alignment horizontal="center" vertical="center"/>
    </xf>
    <xf numFmtId="0" fontId="0" fillId="0" borderId="0" xfId="0"/>
    <xf numFmtId="0" fontId="3" fillId="0" borderId="4" xfId="0" applyFont="1" applyBorder="1" applyAlignment="1">
      <alignment horizontal="center" vertical="center"/>
    </xf>
    <xf numFmtId="49" fontId="3" fillId="0" borderId="4" xfId="0" applyNumberFormat="1" applyFont="1" applyBorder="1" applyAlignment="1">
      <alignment horizontal="center" vertical="center"/>
    </xf>
    <xf numFmtId="0" fontId="7" fillId="0" borderId="4" xfId="0" applyFont="1" applyBorder="1" applyAlignment="1">
      <alignment horizontal="center" vertical="center"/>
    </xf>
    <xf numFmtId="0" fontId="7" fillId="0" borderId="4" xfId="0" applyFont="1" applyBorder="1" applyAlignment="1">
      <alignment horizontal="center" vertical="center" wrapText="1"/>
    </xf>
    <xf numFmtId="0" fontId="3" fillId="0" borderId="4" xfId="0" applyFont="1" applyBorder="1" applyAlignment="1">
      <alignment horizontal="center" vertical="center" wrapText="1"/>
    </xf>
    <xf numFmtId="0" fontId="0" fillId="0" borderId="4" xfId="0" applyBorder="1" applyAlignment="1">
      <alignment horizontal="center" vertical="center"/>
    </xf>
    <xf numFmtId="0" fontId="10" fillId="0" borderId="4" xfId="0" applyFont="1" applyBorder="1" applyAlignment="1">
      <alignment horizontal="center" vertical="center"/>
    </xf>
    <xf numFmtId="9" fontId="10" fillId="0" borderId="4" xfId="0" applyNumberFormat="1" applyFont="1" applyBorder="1" applyAlignment="1">
      <alignment horizontal="center" vertical="center"/>
    </xf>
    <xf numFmtId="0" fontId="10" fillId="0" borderId="4"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49" fontId="3" fillId="0" borderId="5" xfId="0" applyNumberFormat="1" applyFont="1" applyBorder="1" applyAlignment="1">
      <alignment horizontal="center" vertical="center"/>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1" fillId="0" borderId="1" xfId="0" applyFont="1" applyBorder="1" applyAlignment="1">
      <alignment horizontal="center" vertical="center"/>
    </xf>
    <xf numFmtId="0" fontId="1" fillId="0" borderId="2" xfId="0" applyFont="1" applyBorder="1" applyAlignment="1">
      <alignment horizontal="center" vertical="center"/>
    </xf>
    <xf numFmtId="0" fontId="1" fillId="0" borderId="3" xfId="0" applyFont="1" applyBorder="1" applyAlignment="1">
      <alignment horizontal="center" vertical="center"/>
    </xf>
    <xf numFmtId="178" fontId="0" fillId="0" borderId="4" xfId="0" applyNumberFormat="1" applyBorder="1" applyAlignment="1">
      <alignment horizontal="center" vertical="center"/>
    </xf>
    <xf numFmtId="0" fontId="0" fillId="0" borderId="0" xfId="0" applyFont="1" applyAlignment="1">
      <alignment horizontal="left" vertical="center"/>
    </xf>
  </cellXfs>
  <cellStyles count="4">
    <cellStyle name="百分比" xfId="1" builtinId="5"/>
    <cellStyle name="常规" xfId="0" builtinId="0"/>
    <cellStyle name="常规 2" xfId="2" xr:uid="{00000000-0005-0000-0000-000031000000}"/>
    <cellStyle name="常规 3" xfId="3" xr:uid="{00000000-0005-0000-0000-00003200000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12"/>
  <sheetViews>
    <sheetView tabSelected="1" workbookViewId="0">
      <selection activeCell="A12" sqref="A12"/>
    </sheetView>
  </sheetViews>
  <sheetFormatPr defaultColWidth="9" defaultRowHeight="14.4" x14ac:dyDescent="0.25"/>
  <cols>
    <col min="1" max="1" width="121.33203125" style="16" customWidth="1"/>
    <col min="2" max="16384" width="9" style="16"/>
  </cols>
  <sheetData>
    <row r="1" spans="1:14" ht="19.2" x14ac:dyDescent="0.25">
      <c r="A1" s="17" t="s">
        <v>0</v>
      </c>
    </row>
    <row r="2" spans="1:14" x14ac:dyDescent="0.25">
      <c r="A2" s="18" t="s">
        <v>1</v>
      </c>
    </row>
    <row r="3" spans="1:14" x14ac:dyDescent="0.25">
      <c r="A3" s="19" t="s">
        <v>2</v>
      </c>
    </row>
    <row r="4" spans="1:14" x14ac:dyDescent="0.25">
      <c r="A4" s="19" t="s">
        <v>3</v>
      </c>
    </row>
    <row r="5" spans="1:14" x14ac:dyDescent="0.25">
      <c r="A5" s="19" t="s">
        <v>4</v>
      </c>
    </row>
    <row r="6" spans="1:14" x14ac:dyDescent="0.25">
      <c r="A6" s="20" t="s">
        <v>5</v>
      </c>
    </row>
    <row r="7" spans="1:14" ht="26.4" x14ac:dyDescent="0.25">
      <c r="A7" s="20" t="s">
        <v>6</v>
      </c>
      <c r="B7" s="21"/>
      <c r="C7" s="21"/>
      <c r="D7" s="21"/>
      <c r="E7" s="21"/>
      <c r="F7" s="21"/>
      <c r="G7" s="21"/>
      <c r="H7" s="21"/>
      <c r="I7" s="21"/>
      <c r="J7" s="21"/>
      <c r="K7" s="21"/>
      <c r="L7" s="21"/>
      <c r="M7" s="21"/>
      <c r="N7" s="21"/>
    </row>
    <row r="8" spans="1:14" x14ac:dyDescent="0.25">
      <c r="A8" s="18" t="s">
        <v>7</v>
      </c>
    </row>
    <row r="9" spans="1:14" x14ac:dyDescent="0.25">
      <c r="A9" s="19" t="s">
        <v>8</v>
      </c>
    </row>
    <row r="10" spans="1:14" x14ac:dyDescent="0.25">
      <c r="A10" s="19" t="s">
        <v>9</v>
      </c>
    </row>
    <row r="11" spans="1:14" x14ac:dyDescent="0.25">
      <c r="A11" s="19" t="s">
        <v>10</v>
      </c>
    </row>
    <row r="12" spans="1:14" x14ac:dyDescent="0.25">
      <c r="A12" s="19" t="s">
        <v>11</v>
      </c>
    </row>
  </sheetData>
  <phoneticPr fontId="16" type="noConversion"/>
  <pageMargins left="0.75138888888888899" right="0.75138888888888899" top="1" bottom="1" header="0.5" footer="0.5"/>
  <pageSetup paperSize="8" scale="170" fitToHeight="0"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M16"/>
  <sheetViews>
    <sheetView zoomScale="85" zoomScaleNormal="85" zoomScaleSheetLayoutView="70" workbookViewId="0">
      <pane xSplit="3" ySplit="3" topLeftCell="D4" activePane="bottomRight" state="frozen"/>
      <selection pane="topRight"/>
      <selection pane="bottomLeft"/>
      <selection pane="bottomRight" activeCell="H4" sqref="H4:H15"/>
    </sheetView>
  </sheetViews>
  <sheetFormatPr defaultColWidth="9" defaultRowHeight="14.4" x14ac:dyDescent="0.25"/>
  <cols>
    <col min="1" max="1" width="6.44140625" customWidth="1"/>
    <col min="2" max="2" width="13" customWidth="1"/>
    <col min="3" max="3" width="24.6640625" customWidth="1"/>
    <col min="4" max="4" width="11.21875" customWidth="1"/>
    <col min="5" max="5" width="7.21875" customWidth="1"/>
    <col min="6" max="6" width="19.6640625" customWidth="1"/>
    <col min="7" max="7" width="17.88671875" customWidth="1"/>
    <col min="8" max="8" width="13.6640625" customWidth="1"/>
    <col min="9" max="9" width="15.88671875" customWidth="1"/>
    <col min="12" max="12" width="10.21875" customWidth="1"/>
    <col min="13" max="13" width="21.21875" customWidth="1"/>
  </cols>
  <sheetData>
    <row r="1" spans="1:13" ht="46.95" customHeight="1" x14ac:dyDescent="0.25">
      <c r="A1" s="22" t="s">
        <v>12</v>
      </c>
      <c r="B1" s="22"/>
      <c r="C1" s="22"/>
      <c r="D1" s="22"/>
      <c r="E1" s="22"/>
      <c r="F1" s="22"/>
      <c r="G1" s="22"/>
      <c r="H1" s="23"/>
      <c r="I1" s="23"/>
      <c r="J1" s="22"/>
      <c r="K1" s="22"/>
      <c r="L1" s="22"/>
      <c r="M1" s="24"/>
    </row>
    <row r="2" spans="1:13" x14ac:dyDescent="0.25">
      <c r="A2" s="28" t="s">
        <v>13</v>
      </c>
      <c r="B2" s="28" t="s">
        <v>14</v>
      </c>
      <c r="C2" s="28" t="s">
        <v>15</v>
      </c>
      <c r="D2" s="32" t="s">
        <v>16</v>
      </c>
      <c r="E2" s="28" t="s">
        <v>17</v>
      </c>
      <c r="F2" s="32" t="s">
        <v>18</v>
      </c>
      <c r="G2" s="32" t="s">
        <v>19</v>
      </c>
      <c r="H2" s="32" t="s">
        <v>20</v>
      </c>
      <c r="I2" s="32" t="s">
        <v>21</v>
      </c>
      <c r="J2" s="33" t="s">
        <v>22</v>
      </c>
      <c r="K2" s="34" t="s">
        <v>23</v>
      </c>
      <c r="L2" s="34" t="s">
        <v>24</v>
      </c>
      <c r="M2" s="36" t="s">
        <v>25</v>
      </c>
    </row>
    <row r="3" spans="1:13" ht="37.950000000000003" customHeight="1" x14ac:dyDescent="0.25">
      <c r="A3" s="28"/>
      <c r="B3" s="28"/>
      <c r="C3" s="28"/>
      <c r="D3" s="32"/>
      <c r="E3" s="28"/>
      <c r="F3" s="32"/>
      <c r="G3" s="32"/>
      <c r="H3" s="32"/>
      <c r="I3" s="32"/>
      <c r="J3" s="33"/>
      <c r="K3" s="34"/>
      <c r="L3" s="34"/>
      <c r="M3" s="36"/>
    </row>
    <row r="4" spans="1:13" ht="15.6" x14ac:dyDescent="0.25">
      <c r="A4" s="29" t="s">
        <v>26</v>
      </c>
      <c r="B4" s="30" t="s">
        <v>27</v>
      </c>
      <c r="C4" s="3" t="s">
        <v>28</v>
      </c>
      <c r="D4" s="4"/>
      <c r="E4" s="3"/>
      <c r="F4" s="12" t="s">
        <v>29</v>
      </c>
      <c r="G4" s="4"/>
      <c r="H4" s="4"/>
      <c r="I4" s="4"/>
      <c r="J4" s="1">
        <v>5600</v>
      </c>
      <c r="K4" s="35">
        <v>0.25</v>
      </c>
      <c r="L4" s="15">
        <v>0.5</v>
      </c>
      <c r="M4" s="4">
        <f>(H4+I4)*J4*K4*L4</f>
        <v>0</v>
      </c>
    </row>
    <row r="5" spans="1:13" ht="15.6" x14ac:dyDescent="0.25">
      <c r="A5" s="29"/>
      <c r="B5" s="30"/>
      <c r="C5" s="3" t="s">
        <v>28</v>
      </c>
      <c r="D5" s="4"/>
      <c r="E5" s="3"/>
      <c r="F5" s="12" t="s">
        <v>30</v>
      </c>
      <c r="G5" s="4"/>
      <c r="H5" s="13"/>
      <c r="I5" s="4"/>
      <c r="J5" s="1">
        <v>5600</v>
      </c>
      <c r="K5" s="34"/>
      <c r="L5" s="15">
        <v>0.4</v>
      </c>
      <c r="M5" s="4">
        <f>(H5+I5)*J5*K4*L5</f>
        <v>0</v>
      </c>
    </row>
    <row r="6" spans="1:13" ht="15.6" x14ac:dyDescent="0.25">
      <c r="A6" s="29"/>
      <c r="B6" s="30"/>
      <c r="C6" s="3" t="s">
        <v>28</v>
      </c>
      <c r="D6" s="4"/>
      <c r="E6" s="3"/>
      <c r="F6" s="12" t="s">
        <v>31</v>
      </c>
      <c r="G6" s="4"/>
      <c r="H6" s="4"/>
      <c r="I6" s="4"/>
      <c r="J6" s="1">
        <v>5600</v>
      </c>
      <c r="K6" s="34"/>
      <c r="L6" s="15">
        <v>0.1</v>
      </c>
      <c r="M6" s="4">
        <f>(H6+I6)*J6*K4*L6</f>
        <v>0</v>
      </c>
    </row>
    <row r="7" spans="1:13" ht="15" customHeight="1" x14ac:dyDescent="0.25">
      <c r="A7" s="29"/>
      <c r="B7" s="30" t="s">
        <v>32</v>
      </c>
      <c r="C7" s="6" t="s">
        <v>33</v>
      </c>
      <c r="D7" s="6"/>
      <c r="E7" s="6"/>
      <c r="F7" s="12" t="s">
        <v>29</v>
      </c>
      <c r="G7" s="14"/>
      <c r="H7" s="4"/>
      <c r="I7" s="4"/>
      <c r="J7" s="1">
        <v>5600</v>
      </c>
      <c r="K7" s="35">
        <v>0.3</v>
      </c>
      <c r="L7" s="15">
        <v>0.3</v>
      </c>
      <c r="M7" s="4">
        <f>(H7+I7)*J7*K7*L7</f>
        <v>0</v>
      </c>
    </row>
    <row r="8" spans="1:13" ht="15" customHeight="1" x14ac:dyDescent="0.25">
      <c r="A8" s="29"/>
      <c r="B8" s="30"/>
      <c r="C8" s="6" t="s">
        <v>33</v>
      </c>
      <c r="D8" s="6"/>
      <c r="E8" s="6"/>
      <c r="F8" s="12" t="s">
        <v>30</v>
      </c>
      <c r="G8" s="14"/>
      <c r="H8" s="4"/>
      <c r="I8" s="4"/>
      <c r="J8" s="1">
        <v>5600</v>
      </c>
      <c r="K8" s="34"/>
      <c r="L8" s="15">
        <v>0.6</v>
      </c>
      <c r="M8" s="4">
        <f>(H8+I8)*J8*K7*L8</f>
        <v>0</v>
      </c>
    </row>
    <row r="9" spans="1:13" ht="15" customHeight="1" x14ac:dyDescent="0.25">
      <c r="A9" s="29"/>
      <c r="B9" s="30"/>
      <c r="C9" s="6" t="s">
        <v>33</v>
      </c>
      <c r="D9" s="6"/>
      <c r="E9" s="6"/>
      <c r="F9" s="12" t="s">
        <v>31</v>
      </c>
      <c r="G9" s="14"/>
      <c r="H9" s="4"/>
      <c r="I9" s="4"/>
      <c r="J9" s="1">
        <v>5600</v>
      </c>
      <c r="K9" s="34"/>
      <c r="L9" s="15">
        <v>0.1</v>
      </c>
      <c r="M9" s="4">
        <f>(H9+I9)*J9*K7*L9</f>
        <v>0</v>
      </c>
    </row>
    <row r="10" spans="1:13" ht="16.2" customHeight="1" x14ac:dyDescent="0.25">
      <c r="A10" s="29"/>
      <c r="B10" s="31" t="s">
        <v>34</v>
      </c>
      <c r="C10" s="6" t="s">
        <v>35</v>
      </c>
      <c r="D10" s="6"/>
      <c r="E10" s="6"/>
      <c r="F10" s="12" t="s">
        <v>29</v>
      </c>
      <c r="G10" s="14"/>
      <c r="H10" s="13"/>
      <c r="I10" s="4"/>
      <c r="J10" s="1">
        <v>5600</v>
      </c>
      <c r="K10" s="35">
        <v>0.4</v>
      </c>
      <c r="L10" s="15">
        <v>0.1</v>
      </c>
      <c r="M10" s="4">
        <f>(H10+I10)*J10*K10*L10</f>
        <v>0</v>
      </c>
    </row>
    <row r="11" spans="1:13" ht="16.2" customHeight="1" x14ac:dyDescent="0.25">
      <c r="A11" s="29"/>
      <c r="B11" s="30"/>
      <c r="C11" s="6" t="s">
        <v>35</v>
      </c>
      <c r="D11" s="6"/>
      <c r="E11" s="6"/>
      <c r="F11" s="12" t="s">
        <v>30</v>
      </c>
      <c r="G11" s="14"/>
      <c r="H11" s="13"/>
      <c r="I11" s="4"/>
      <c r="J11" s="1">
        <v>5600</v>
      </c>
      <c r="K11" s="34"/>
      <c r="L11" s="15">
        <v>0.5</v>
      </c>
      <c r="M11" s="4">
        <f>(H11+I11)*J11*K10*L11</f>
        <v>0</v>
      </c>
    </row>
    <row r="12" spans="1:13" ht="16.2" customHeight="1" x14ac:dyDescent="0.25">
      <c r="A12" s="29"/>
      <c r="B12" s="30"/>
      <c r="C12" s="6" t="s">
        <v>35</v>
      </c>
      <c r="D12" s="6"/>
      <c r="E12" s="6"/>
      <c r="F12" s="12" t="s">
        <v>31</v>
      </c>
      <c r="G12" s="14"/>
      <c r="H12" s="13"/>
      <c r="I12" s="4"/>
      <c r="J12" s="1">
        <v>5600</v>
      </c>
      <c r="K12" s="34"/>
      <c r="L12" s="15">
        <v>0.4</v>
      </c>
      <c r="M12" s="4">
        <f>(H12+I12)*J12*K10*L12</f>
        <v>0</v>
      </c>
    </row>
    <row r="13" spans="1:13" ht="15" customHeight="1" x14ac:dyDescent="0.25">
      <c r="A13" s="29"/>
      <c r="B13" s="31" t="s">
        <v>36</v>
      </c>
      <c r="C13" s="6" t="s">
        <v>37</v>
      </c>
      <c r="D13" s="6"/>
      <c r="E13" s="6"/>
      <c r="F13" s="12" t="s">
        <v>29</v>
      </c>
      <c r="G13" s="12"/>
      <c r="H13" s="4"/>
      <c r="I13" s="4"/>
      <c r="J13" s="1">
        <v>5600</v>
      </c>
      <c r="K13" s="35">
        <v>0.05</v>
      </c>
      <c r="L13" s="15">
        <v>0.05</v>
      </c>
      <c r="M13" s="4">
        <f>(H13+I13)*J13*K13*L13</f>
        <v>0</v>
      </c>
    </row>
    <row r="14" spans="1:13" ht="15" customHeight="1" x14ac:dyDescent="0.25">
      <c r="A14" s="29"/>
      <c r="B14" s="31"/>
      <c r="C14" s="6" t="s">
        <v>37</v>
      </c>
      <c r="D14" s="6"/>
      <c r="E14" s="6"/>
      <c r="F14" s="12" t="s">
        <v>30</v>
      </c>
      <c r="G14" s="12"/>
      <c r="H14" s="4"/>
      <c r="I14" s="4"/>
      <c r="J14" s="1">
        <v>5600</v>
      </c>
      <c r="K14" s="34"/>
      <c r="L14" s="15">
        <v>0.45</v>
      </c>
      <c r="M14" s="4">
        <f>(H14+I14)*J14*K13*L14</f>
        <v>0</v>
      </c>
    </row>
    <row r="15" spans="1:13" ht="15" customHeight="1" x14ac:dyDescent="0.25">
      <c r="A15" s="29"/>
      <c r="B15" s="31"/>
      <c r="C15" s="6" t="s">
        <v>37</v>
      </c>
      <c r="D15" s="6"/>
      <c r="E15" s="6"/>
      <c r="F15" s="12" t="s">
        <v>31</v>
      </c>
      <c r="G15" s="12"/>
      <c r="H15" s="4"/>
      <c r="I15" s="4"/>
      <c r="J15" s="1">
        <v>5600</v>
      </c>
      <c r="K15" s="34"/>
      <c r="L15" s="15">
        <v>0.5</v>
      </c>
      <c r="M15" s="4">
        <f>(H15+I15)*J15*K13*L15</f>
        <v>0</v>
      </c>
    </row>
    <row r="16" spans="1:13" ht="74.099999999999994" customHeight="1" x14ac:dyDescent="0.25">
      <c r="A16" s="25"/>
      <c r="B16" s="26"/>
      <c r="C16" s="26"/>
      <c r="D16" s="26"/>
      <c r="E16" s="26"/>
      <c r="F16" s="26"/>
      <c r="G16" s="26"/>
      <c r="H16" s="27"/>
      <c r="I16" s="27"/>
      <c r="J16" s="26"/>
      <c r="K16" s="26"/>
      <c r="M16" s="2">
        <f>SUM(M4:M15)</f>
        <v>0</v>
      </c>
    </row>
  </sheetData>
  <mergeCells count="24">
    <mergeCell ref="K13:K15"/>
    <mergeCell ref="L2:L3"/>
    <mergeCell ref="M2:M3"/>
    <mergeCell ref="J2:J3"/>
    <mergeCell ref="K2:K3"/>
    <mergeCell ref="K4:K6"/>
    <mergeCell ref="K7:K9"/>
    <mergeCell ref="K10:K12"/>
    <mergeCell ref="A1:M1"/>
    <mergeCell ref="A16:K16"/>
    <mergeCell ref="A2:A3"/>
    <mergeCell ref="A4:A15"/>
    <mergeCell ref="B2:B3"/>
    <mergeCell ref="B4:B6"/>
    <mergeCell ref="B7:B9"/>
    <mergeCell ref="B10:B12"/>
    <mergeCell ref="B13:B15"/>
    <mergeCell ref="C2:C3"/>
    <mergeCell ref="D2:D3"/>
    <mergeCell ref="E2:E3"/>
    <mergeCell ref="F2:F3"/>
    <mergeCell ref="G2:G3"/>
    <mergeCell ref="H2:H3"/>
    <mergeCell ref="I2:I3"/>
  </mergeCells>
  <phoneticPr fontId="16" type="noConversion"/>
  <pageMargins left="0.70866141732283505" right="0.70866141732283505" top="0.74803149606299202" bottom="0.74803149606299202" header="0.31496062992126" footer="0.31496062992126"/>
  <pageSetup paperSize="8" fitToHeight="0"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P68"/>
  <sheetViews>
    <sheetView view="pageBreakPreview" zoomScale="85" zoomScaleNormal="100" workbookViewId="0">
      <pane xSplit="3" ySplit="3" topLeftCell="D44" activePane="bottomRight" state="frozen"/>
      <selection pane="topRight"/>
      <selection pane="bottomLeft"/>
      <selection pane="bottomRight" activeCell="K4" sqref="K4:K68"/>
    </sheetView>
  </sheetViews>
  <sheetFormatPr defaultColWidth="9" defaultRowHeight="14.4" x14ac:dyDescent="0.25"/>
  <cols>
    <col min="2" max="2" width="13" customWidth="1"/>
    <col min="3" max="3" width="23.109375" customWidth="1"/>
    <col min="4" max="4" width="7.21875" customWidth="1"/>
    <col min="5" max="5" width="18.88671875" customWidth="1"/>
    <col min="6" max="6" width="19.6640625" customWidth="1"/>
    <col min="8" max="10" width="12" customWidth="1"/>
    <col min="11" max="11" width="10.88671875" customWidth="1"/>
    <col min="14" max="14" width="14.6640625" customWidth="1"/>
    <col min="15" max="15" width="14" customWidth="1"/>
    <col min="16" max="16" width="22.77734375" style="2" customWidth="1"/>
  </cols>
  <sheetData>
    <row r="1" spans="1:16" ht="27.9" customHeight="1" x14ac:dyDescent="0.25">
      <c r="A1" s="24" t="s">
        <v>38</v>
      </c>
      <c r="B1" s="37"/>
      <c r="C1" s="37"/>
      <c r="D1" s="37"/>
      <c r="E1" s="37"/>
      <c r="F1" s="37"/>
      <c r="G1" s="37"/>
      <c r="H1" s="37"/>
      <c r="I1" s="37"/>
      <c r="J1" s="37"/>
      <c r="K1" s="37"/>
      <c r="L1" s="37"/>
      <c r="M1" s="37"/>
      <c r="N1" s="37"/>
      <c r="O1" s="37"/>
      <c r="P1" s="38"/>
    </row>
    <row r="2" spans="1:16" x14ac:dyDescent="0.25">
      <c r="A2" s="28" t="s">
        <v>13</v>
      </c>
      <c r="B2" s="28" t="s">
        <v>14</v>
      </c>
      <c r="C2" s="28" t="s">
        <v>15</v>
      </c>
      <c r="D2" s="32" t="s">
        <v>16</v>
      </c>
      <c r="E2" s="28" t="s">
        <v>17</v>
      </c>
      <c r="F2" s="32" t="s">
        <v>18</v>
      </c>
      <c r="G2" s="28" t="s">
        <v>39</v>
      </c>
      <c r="H2" s="32" t="s">
        <v>40</v>
      </c>
      <c r="I2" s="32" t="s">
        <v>41</v>
      </c>
      <c r="J2" s="32" t="s">
        <v>42</v>
      </c>
      <c r="K2" s="32" t="s">
        <v>43</v>
      </c>
      <c r="L2" s="32" t="s">
        <v>44</v>
      </c>
      <c r="M2" s="32" t="s">
        <v>45</v>
      </c>
      <c r="N2" s="40" t="s">
        <v>46</v>
      </c>
      <c r="O2" s="40" t="s">
        <v>47</v>
      </c>
      <c r="P2" s="32" t="s">
        <v>48</v>
      </c>
    </row>
    <row r="3" spans="1:16" x14ac:dyDescent="0.25">
      <c r="A3" s="28"/>
      <c r="B3" s="28"/>
      <c r="C3" s="28"/>
      <c r="D3" s="32"/>
      <c r="E3" s="28"/>
      <c r="F3" s="32"/>
      <c r="G3" s="28"/>
      <c r="H3" s="32"/>
      <c r="I3" s="32"/>
      <c r="J3" s="32"/>
      <c r="K3" s="32"/>
      <c r="L3" s="32"/>
      <c r="M3" s="32"/>
      <c r="N3" s="41"/>
      <c r="O3" s="41"/>
      <c r="P3" s="32"/>
    </row>
    <row r="4" spans="1:16" ht="15" x14ac:dyDescent="0.25">
      <c r="A4" s="39"/>
      <c r="B4" s="29" t="s">
        <v>49</v>
      </c>
      <c r="C4" s="5" t="s">
        <v>50</v>
      </c>
      <c r="D4" s="6"/>
      <c r="E4" s="6"/>
      <c r="F4" s="6" t="s">
        <v>51</v>
      </c>
      <c r="G4" s="6" t="s">
        <v>52</v>
      </c>
      <c r="H4" s="7"/>
      <c r="I4" s="10">
        <f>H4*13%</f>
        <v>0</v>
      </c>
      <c r="J4" s="7">
        <f>H4+I4</f>
        <v>0</v>
      </c>
      <c r="K4" s="7"/>
      <c r="L4" s="10">
        <f>K4*9%</f>
        <v>0</v>
      </c>
      <c r="M4" s="7">
        <f>K4+L4</f>
        <v>0</v>
      </c>
      <c r="N4" s="7">
        <v>186</v>
      </c>
      <c r="O4" s="7">
        <f>(J4+M4)*N4</f>
        <v>0</v>
      </c>
      <c r="P4" s="11"/>
    </row>
    <row r="5" spans="1:16" ht="15" x14ac:dyDescent="0.25">
      <c r="A5" s="39"/>
      <c r="B5" s="29"/>
      <c r="C5" s="5" t="s">
        <v>50</v>
      </c>
      <c r="D5" s="6"/>
      <c r="E5" s="6"/>
      <c r="F5" s="6" t="s">
        <v>53</v>
      </c>
      <c r="G5" s="6" t="s">
        <v>52</v>
      </c>
      <c r="H5" s="7"/>
      <c r="I5" s="10">
        <f t="shared" ref="I5:I56" si="0">H5*13%</f>
        <v>0</v>
      </c>
      <c r="J5" s="7">
        <f t="shared" ref="J5:J55" si="1">H5+I5</f>
        <v>0</v>
      </c>
      <c r="K5" s="7"/>
      <c r="L5" s="10">
        <f t="shared" ref="L5:L67" si="2">K5*9%</f>
        <v>0</v>
      </c>
      <c r="M5" s="7">
        <f t="shared" ref="M5:M67" si="3">K5+L5</f>
        <v>0</v>
      </c>
      <c r="N5" s="7">
        <v>186</v>
      </c>
      <c r="O5" s="7">
        <f>(J5+M5)*N5</f>
        <v>0</v>
      </c>
      <c r="P5" s="11"/>
    </row>
    <row r="6" spans="1:16" ht="15" x14ac:dyDescent="0.25">
      <c r="A6" s="39"/>
      <c r="B6" s="29"/>
      <c r="C6" s="5" t="s">
        <v>50</v>
      </c>
      <c r="D6" s="6"/>
      <c r="E6" s="6"/>
      <c r="F6" s="6" t="s">
        <v>54</v>
      </c>
      <c r="G6" s="6" t="s">
        <v>52</v>
      </c>
      <c r="H6" s="7"/>
      <c r="I6" s="10">
        <f t="shared" si="0"/>
        <v>0</v>
      </c>
      <c r="J6" s="7">
        <f t="shared" si="1"/>
        <v>0</v>
      </c>
      <c r="K6" s="7"/>
      <c r="L6" s="10">
        <f t="shared" si="2"/>
        <v>0</v>
      </c>
      <c r="M6" s="7">
        <f t="shared" si="3"/>
        <v>0</v>
      </c>
      <c r="N6" s="7">
        <v>186</v>
      </c>
      <c r="O6" s="7">
        <f t="shared" ref="O6:O37" si="4">(J6+M6)*N6</f>
        <v>0</v>
      </c>
      <c r="P6" s="11"/>
    </row>
    <row r="7" spans="1:16" ht="15" x14ac:dyDescent="0.25">
      <c r="A7" s="39"/>
      <c r="B7" s="29"/>
      <c r="C7" s="5" t="s">
        <v>55</v>
      </c>
      <c r="D7" s="6"/>
      <c r="E7" s="6"/>
      <c r="F7" s="6" t="s">
        <v>51</v>
      </c>
      <c r="G7" s="6" t="s">
        <v>52</v>
      </c>
      <c r="H7" s="7"/>
      <c r="I7" s="10">
        <f t="shared" si="0"/>
        <v>0</v>
      </c>
      <c r="J7" s="7">
        <f t="shared" si="1"/>
        <v>0</v>
      </c>
      <c r="K7" s="7"/>
      <c r="L7" s="10">
        <f t="shared" si="2"/>
        <v>0</v>
      </c>
      <c r="M7" s="7">
        <f t="shared" si="3"/>
        <v>0</v>
      </c>
      <c r="N7" s="7">
        <v>186</v>
      </c>
      <c r="O7" s="7">
        <f t="shared" si="4"/>
        <v>0</v>
      </c>
      <c r="P7" s="11"/>
    </row>
    <row r="8" spans="1:16" ht="15" x14ac:dyDescent="0.25">
      <c r="A8" s="39"/>
      <c r="B8" s="29"/>
      <c r="C8" s="5" t="s">
        <v>55</v>
      </c>
      <c r="D8" s="6"/>
      <c r="E8" s="6"/>
      <c r="F8" s="6" t="s">
        <v>53</v>
      </c>
      <c r="G8" s="6" t="s">
        <v>52</v>
      </c>
      <c r="H8" s="7"/>
      <c r="I8" s="10">
        <f t="shared" si="0"/>
        <v>0</v>
      </c>
      <c r="J8" s="7">
        <f t="shared" si="1"/>
        <v>0</v>
      </c>
      <c r="K8" s="7"/>
      <c r="L8" s="10">
        <f t="shared" si="2"/>
        <v>0</v>
      </c>
      <c r="M8" s="7">
        <f t="shared" si="3"/>
        <v>0</v>
      </c>
      <c r="N8" s="7">
        <v>186</v>
      </c>
      <c r="O8" s="7">
        <f t="shared" si="4"/>
        <v>0</v>
      </c>
      <c r="P8" s="11"/>
    </row>
    <row r="9" spans="1:16" ht="15" x14ac:dyDescent="0.25">
      <c r="A9" s="39"/>
      <c r="B9" s="29"/>
      <c r="C9" s="5" t="s">
        <v>55</v>
      </c>
      <c r="D9" s="6"/>
      <c r="E9" s="6"/>
      <c r="F9" s="6" t="s">
        <v>54</v>
      </c>
      <c r="G9" s="6" t="s">
        <v>52</v>
      </c>
      <c r="H9" s="7"/>
      <c r="I9" s="10">
        <f t="shared" si="0"/>
        <v>0</v>
      </c>
      <c r="J9" s="7">
        <f t="shared" si="1"/>
        <v>0</v>
      </c>
      <c r="K9" s="7"/>
      <c r="L9" s="10">
        <f t="shared" si="2"/>
        <v>0</v>
      </c>
      <c r="M9" s="7">
        <f t="shared" si="3"/>
        <v>0</v>
      </c>
      <c r="N9" s="7">
        <v>186</v>
      </c>
      <c r="O9" s="7">
        <f t="shared" si="4"/>
        <v>0</v>
      </c>
      <c r="P9" s="11"/>
    </row>
    <row r="10" spans="1:16" ht="15" x14ac:dyDescent="0.25">
      <c r="A10" s="39"/>
      <c r="B10" s="29"/>
      <c r="C10" s="6" t="s">
        <v>56</v>
      </c>
      <c r="D10" s="6"/>
      <c r="E10" s="6"/>
      <c r="F10" s="6" t="s">
        <v>57</v>
      </c>
      <c r="G10" s="6" t="s">
        <v>52</v>
      </c>
      <c r="H10" s="7"/>
      <c r="I10" s="10">
        <f t="shared" si="0"/>
        <v>0</v>
      </c>
      <c r="J10" s="7">
        <f t="shared" si="1"/>
        <v>0</v>
      </c>
      <c r="K10" s="7"/>
      <c r="L10" s="10">
        <f t="shared" si="2"/>
        <v>0</v>
      </c>
      <c r="M10" s="7">
        <f t="shared" si="3"/>
        <v>0</v>
      </c>
      <c r="N10" s="7">
        <v>1680</v>
      </c>
      <c r="O10" s="7">
        <f t="shared" si="4"/>
        <v>0</v>
      </c>
      <c r="P10" s="11"/>
    </row>
    <row r="11" spans="1:16" ht="15" x14ac:dyDescent="0.25">
      <c r="A11" s="39"/>
      <c r="B11" s="29"/>
      <c r="C11" s="6" t="s">
        <v>56</v>
      </c>
      <c r="D11" s="6"/>
      <c r="E11" s="6"/>
      <c r="F11" s="6" t="s">
        <v>58</v>
      </c>
      <c r="G11" s="6" t="s">
        <v>52</v>
      </c>
      <c r="H11" s="7"/>
      <c r="I11" s="10">
        <f t="shared" si="0"/>
        <v>0</v>
      </c>
      <c r="J11" s="7">
        <f t="shared" si="1"/>
        <v>0</v>
      </c>
      <c r="K11" s="7"/>
      <c r="L11" s="10">
        <f t="shared" si="2"/>
        <v>0</v>
      </c>
      <c r="M11" s="7">
        <f t="shared" si="3"/>
        <v>0</v>
      </c>
      <c r="N11" s="7">
        <v>1680</v>
      </c>
      <c r="O11" s="7">
        <f t="shared" si="4"/>
        <v>0</v>
      </c>
      <c r="P11" s="11"/>
    </row>
    <row r="12" spans="1:16" ht="15" customHeight="1" x14ac:dyDescent="0.25">
      <c r="A12" s="39"/>
      <c r="B12" s="29" t="s">
        <v>59</v>
      </c>
      <c r="C12" s="6" t="s">
        <v>60</v>
      </c>
      <c r="D12" s="6"/>
      <c r="E12" s="6"/>
      <c r="F12" s="6" t="s">
        <v>61</v>
      </c>
      <c r="G12" s="6" t="s">
        <v>62</v>
      </c>
      <c r="H12" s="7"/>
      <c r="I12" s="10">
        <f t="shared" si="0"/>
        <v>0</v>
      </c>
      <c r="J12" s="7">
        <f t="shared" si="1"/>
        <v>0</v>
      </c>
      <c r="K12" s="7"/>
      <c r="L12" s="10">
        <f t="shared" si="2"/>
        <v>0</v>
      </c>
      <c r="M12" s="7">
        <f t="shared" si="3"/>
        <v>0</v>
      </c>
      <c r="N12" s="7">
        <v>3360</v>
      </c>
      <c r="O12" s="7">
        <f t="shared" si="4"/>
        <v>0</v>
      </c>
      <c r="P12" s="11"/>
    </row>
    <row r="13" spans="1:16" ht="15" customHeight="1" x14ac:dyDescent="0.25">
      <c r="A13" s="39"/>
      <c r="B13" s="29"/>
      <c r="C13" s="6" t="s">
        <v>60</v>
      </c>
      <c r="D13" s="6"/>
      <c r="E13" s="6"/>
      <c r="F13" s="6" t="s">
        <v>63</v>
      </c>
      <c r="G13" s="6" t="s">
        <v>62</v>
      </c>
      <c r="H13" s="7"/>
      <c r="I13" s="10">
        <f t="shared" si="0"/>
        <v>0</v>
      </c>
      <c r="J13" s="7">
        <f t="shared" si="1"/>
        <v>0</v>
      </c>
      <c r="K13" s="7"/>
      <c r="L13" s="10">
        <f t="shared" si="2"/>
        <v>0</v>
      </c>
      <c r="M13" s="7">
        <f t="shared" si="3"/>
        <v>0</v>
      </c>
      <c r="N13" s="7">
        <v>3360</v>
      </c>
      <c r="O13" s="7">
        <f t="shared" si="4"/>
        <v>0</v>
      </c>
      <c r="P13" s="11"/>
    </row>
    <row r="14" spans="1:16" ht="15" customHeight="1" x14ac:dyDescent="0.25">
      <c r="A14" s="39"/>
      <c r="B14" s="29"/>
      <c r="C14" s="6" t="s">
        <v>60</v>
      </c>
      <c r="D14" s="6"/>
      <c r="E14" s="6"/>
      <c r="F14" s="6" t="s">
        <v>64</v>
      </c>
      <c r="G14" s="6" t="s">
        <v>62</v>
      </c>
      <c r="H14" s="7"/>
      <c r="I14" s="10">
        <f t="shared" si="0"/>
        <v>0</v>
      </c>
      <c r="J14" s="7">
        <f t="shared" si="1"/>
        <v>0</v>
      </c>
      <c r="K14" s="7"/>
      <c r="L14" s="10">
        <f t="shared" si="2"/>
        <v>0</v>
      </c>
      <c r="M14" s="7">
        <f t="shared" si="3"/>
        <v>0</v>
      </c>
      <c r="N14" s="7">
        <v>3360</v>
      </c>
      <c r="O14" s="7">
        <f t="shared" si="4"/>
        <v>0</v>
      </c>
      <c r="P14" s="11"/>
    </row>
    <row r="15" spans="1:16" ht="15" customHeight="1" x14ac:dyDescent="0.25">
      <c r="A15" s="39"/>
      <c r="B15" s="29"/>
      <c r="C15" s="6" t="s">
        <v>60</v>
      </c>
      <c r="D15" s="6"/>
      <c r="E15" s="6"/>
      <c r="F15" s="6" t="s">
        <v>65</v>
      </c>
      <c r="G15" s="6" t="s">
        <v>62</v>
      </c>
      <c r="H15" s="7"/>
      <c r="I15" s="10">
        <f t="shared" si="0"/>
        <v>0</v>
      </c>
      <c r="J15" s="7">
        <f t="shared" si="1"/>
        <v>0</v>
      </c>
      <c r="K15" s="7"/>
      <c r="L15" s="10">
        <f t="shared" si="2"/>
        <v>0</v>
      </c>
      <c r="M15" s="7">
        <f t="shared" si="3"/>
        <v>0</v>
      </c>
      <c r="N15" s="7">
        <v>3360</v>
      </c>
      <c r="O15" s="7">
        <f t="shared" si="4"/>
        <v>0</v>
      </c>
      <c r="P15" s="11"/>
    </row>
    <row r="16" spans="1:16" ht="15" customHeight="1" x14ac:dyDescent="0.25">
      <c r="A16" s="39"/>
      <c r="B16" s="29"/>
      <c r="C16" s="6" t="s">
        <v>60</v>
      </c>
      <c r="D16" s="6"/>
      <c r="E16" s="6"/>
      <c r="F16" s="6" t="s">
        <v>66</v>
      </c>
      <c r="G16" s="6" t="s">
        <v>62</v>
      </c>
      <c r="H16" s="7"/>
      <c r="I16" s="10">
        <f t="shared" si="0"/>
        <v>0</v>
      </c>
      <c r="J16" s="7">
        <f t="shared" si="1"/>
        <v>0</v>
      </c>
      <c r="K16" s="7"/>
      <c r="L16" s="10">
        <f t="shared" si="2"/>
        <v>0</v>
      </c>
      <c r="M16" s="7">
        <f t="shared" si="3"/>
        <v>0</v>
      </c>
      <c r="N16" s="7">
        <v>3360</v>
      </c>
      <c r="O16" s="7">
        <f t="shared" si="4"/>
        <v>0</v>
      </c>
      <c r="P16" s="11"/>
    </row>
    <row r="17" spans="1:16" ht="15" customHeight="1" x14ac:dyDescent="0.25">
      <c r="A17" s="39"/>
      <c r="B17" s="29" t="s">
        <v>67</v>
      </c>
      <c r="C17" s="6" t="s">
        <v>68</v>
      </c>
      <c r="D17" s="6"/>
      <c r="E17" s="6"/>
      <c r="F17" s="6" t="s">
        <v>57</v>
      </c>
      <c r="G17" s="6" t="s">
        <v>69</v>
      </c>
      <c r="H17" s="7"/>
      <c r="I17" s="10">
        <f t="shared" si="0"/>
        <v>0</v>
      </c>
      <c r="J17" s="7">
        <f t="shared" si="1"/>
        <v>0</v>
      </c>
      <c r="K17" s="7"/>
      <c r="L17" s="10">
        <f t="shared" si="2"/>
        <v>0</v>
      </c>
      <c r="M17" s="7">
        <f t="shared" si="3"/>
        <v>0</v>
      </c>
      <c r="N17" s="7">
        <v>448</v>
      </c>
      <c r="O17" s="7">
        <f t="shared" si="4"/>
        <v>0</v>
      </c>
      <c r="P17" s="11"/>
    </row>
    <row r="18" spans="1:16" ht="15" customHeight="1" x14ac:dyDescent="0.25">
      <c r="A18" s="39"/>
      <c r="B18" s="29"/>
      <c r="C18" s="6" t="s">
        <v>68</v>
      </c>
      <c r="D18" s="6"/>
      <c r="E18" s="6"/>
      <c r="F18" s="6" t="s">
        <v>70</v>
      </c>
      <c r="G18" s="6" t="s">
        <v>69</v>
      </c>
      <c r="H18" s="7"/>
      <c r="I18" s="10">
        <f t="shared" si="0"/>
        <v>0</v>
      </c>
      <c r="J18" s="7">
        <f t="shared" si="1"/>
        <v>0</v>
      </c>
      <c r="K18" s="7"/>
      <c r="L18" s="10">
        <f t="shared" si="2"/>
        <v>0</v>
      </c>
      <c r="M18" s="7">
        <f t="shared" si="3"/>
        <v>0</v>
      </c>
      <c r="N18" s="7">
        <v>448</v>
      </c>
      <c r="O18" s="7">
        <f t="shared" si="4"/>
        <v>0</v>
      </c>
      <c r="P18" s="11"/>
    </row>
    <row r="19" spans="1:16" ht="15" customHeight="1" x14ac:dyDescent="0.25">
      <c r="A19" s="39"/>
      <c r="B19" s="29"/>
      <c r="C19" s="6" t="s">
        <v>68</v>
      </c>
      <c r="D19" s="6"/>
      <c r="E19" s="6"/>
      <c r="F19" s="6" t="s">
        <v>51</v>
      </c>
      <c r="G19" s="6" t="s">
        <v>69</v>
      </c>
      <c r="H19" s="7"/>
      <c r="I19" s="10">
        <f t="shared" si="0"/>
        <v>0</v>
      </c>
      <c r="J19" s="7">
        <f t="shared" si="1"/>
        <v>0</v>
      </c>
      <c r="K19" s="7"/>
      <c r="L19" s="10">
        <f t="shared" si="2"/>
        <v>0</v>
      </c>
      <c r="M19" s="7">
        <f t="shared" si="3"/>
        <v>0</v>
      </c>
      <c r="N19" s="7">
        <v>448</v>
      </c>
      <c r="O19" s="7">
        <f t="shared" si="4"/>
        <v>0</v>
      </c>
      <c r="P19" s="11"/>
    </row>
    <row r="20" spans="1:16" ht="15" customHeight="1" x14ac:dyDescent="0.25">
      <c r="A20" s="39"/>
      <c r="B20" s="29"/>
      <c r="C20" s="6" t="s">
        <v>68</v>
      </c>
      <c r="D20" s="6"/>
      <c r="E20" s="6"/>
      <c r="F20" s="6" t="s">
        <v>53</v>
      </c>
      <c r="G20" s="6" t="s">
        <v>69</v>
      </c>
      <c r="H20" s="7"/>
      <c r="I20" s="10">
        <f t="shared" si="0"/>
        <v>0</v>
      </c>
      <c r="J20" s="7">
        <f t="shared" si="1"/>
        <v>0</v>
      </c>
      <c r="K20" s="7"/>
      <c r="L20" s="10">
        <f t="shared" si="2"/>
        <v>0</v>
      </c>
      <c r="M20" s="7">
        <f t="shared" si="3"/>
        <v>0</v>
      </c>
      <c r="N20" s="7">
        <v>448</v>
      </c>
      <c r="O20" s="7">
        <f t="shared" si="4"/>
        <v>0</v>
      </c>
      <c r="P20" s="11"/>
    </row>
    <row r="21" spans="1:16" ht="15" customHeight="1" x14ac:dyDescent="0.25">
      <c r="A21" s="39"/>
      <c r="B21" s="29"/>
      <c r="C21" s="6" t="s">
        <v>68</v>
      </c>
      <c r="D21" s="6"/>
      <c r="E21" s="6"/>
      <c r="F21" s="6" t="s">
        <v>54</v>
      </c>
      <c r="G21" s="6" t="s">
        <v>69</v>
      </c>
      <c r="H21" s="7"/>
      <c r="I21" s="10">
        <f t="shared" si="0"/>
        <v>0</v>
      </c>
      <c r="J21" s="7">
        <f t="shared" si="1"/>
        <v>0</v>
      </c>
      <c r="K21" s="7"/>
      <c r="L21" s="10">
        <f t="shared" si="2"/>
        <v>0</v>
      </c>
      <c r="M21" s="7">
        <f t="shared" si="3"/>
        <v>0</v>
      </c>
      <c r="N21" s="7">
        <v>448</v>
      </c>
      <c r="O21" s="7">
        <f t="shared" si="4"/>
        <v>0</v>
      </c>
      <c r="P21" s="11"/>
    </row>
    <row r="22" spans="1:16" ht="15" customHeight="1" x14ac:dyDescent="0.25">
      <c r="A22" s="39"/>
      <c r="B22" s="29"/>
      <c r="C22" s="6" t="s">
        <v>71</v>
      </c>
      <c r="D22" s="6"/>
      <c r="E22" s="6"/>
      <c r="F22" s="6" t="s">
        <v>57</v>
      </c>
      <c r="G22" s="6" t="s">
        <v>69</v>
      </c>
      <c r="H22" s="7"/>
      <c r="I22" s="10">
        <f t="shared" si="0"/>
        <v>0</v>
      </c>
      <c r="J22" s="7">
        <f t="shared" si="1"/>
        <v>0</v>
      </c>
      <c r="K22" s="7"/>
      <c r="L22" s="10">
        <f t="shared" si="2"/>
        <v>0</v>
      </c>
      <c r="M22" s="7">
        <f t="shared" si="3"/>
        <v>0</v>
      </c>
      <c r="N22" s="7">
        <v>448</v>
      </c>
      <c r="O22" s="7">
        <f t="shared" si="4"/>
        <v>0</v>
      </c>
      <c r="P22" s="11"/>
    </row>
    <row r="23" spans="1:16" ht="15" customHeight="1" x14ac:dyDescent="0.25">
      <c r="A23" s="39"/>
      <c r="B23" s="29"/>
      <c r="C23" s="6" t="s">
        <v>71</v>
      </c>
      <c r="D23" s="6"/>
      <c r="E23" s="6"/>
      <c r="F23" s="6" t="s">
        <v>70</v>
      </c>
      <c r="G23" s="6" t="s">
        <v>69</v>
      </c>
      <c r="H23" s="7"/>
      <c r="I23" s="10">
        <f t="shared" si="0"/>
        <v>0</v>
      </c>
      <c r="J23" s="7">
        <f t="shared" si="1"/>
        <v>0</v>
      </c>
      <c r="K23" s="7"/>
      <c r="L23" s="10">
        <f t="shared" si="2"/>
        <v>0</v>
      </c>
      <c r="M23" s="7">
        <f t="shared" si="3"/>
        <v>0</v>
      </c>
      <c r="N23" s="7">
        <v>448</v>
      </c>
      <c r="O23" s="7">
        <f t="shared" si="4"/>
        <v>0</v>
      </c>
      <c r="P23" s="11"/>
    </row>
    <row r="24" spans="1:16" ht="15" customHeight="1" x14ac:dyDescent="0.25">
      <c r="A24" s="39"/>
      <c r="B24" s="29"/>
      <c r="C24" s="6" t="s">
        <v>71</v>
      </c>
      <c r="D24" s="6"/>
      <c r="E24" s="6"/>
      <c r="F24" s="6" t="s">
        <v>51</v>
      </c>
      <c r="G24" s="6" t="s">
        <v>69</v>
      </c>
      <c r="H24" s="7"/>
      <c r="I24" s="10">
        <f t="shared" si="0"/>
        <v>0</v>
      </c>
      <c r="J24" s="7">
        <f t="shared" si="1"/>
        <v>0</v>
      </c>
      <c r="K24" s="7"/>
      <c r="L24" s="10">
        <f t="shared" si="2"/>
        <v>0</v>
      </c>
      <c r="M24" s="7">
        <f t="shared" si="3"/>
        <v>0</v>
      </c>
      <c r="N24" s="7">
        <v>448</v>
      </c>
      <c r="O24" s="7">
        <f t="shared" si="4"/>
        <v>0</v>
      </c>
      <c r="P24" s="11"/>
    </row>
    <row r="25" spans="1:16" ht="15" customHeight="1" x14ac:dyDescent="0.25">
      <c r="A25" s="39"/>
      <c r="B25" s="29"/>
      <c r="C25" s="6" t="s">
        <v>72</v>
      </c>
      <c r="D25" s="6"/>
      <c r="E25" s="6"/>
      <c r="F25" s="6" t="s">
        <v>57</v>
      </c>
      <c r="G25" s="6" t="s">
        <v>69</v>
      </c>
      <c r="H25" s="7"/>
      <c r="I25" s="10">
        <f t="shared" si="0"/>
        <v>0</v>
      </c>
      <c r="J25" s="7">
        <f t="shared" si="1"/>
        <v>0</v>
      </c>
      <c r="K25" s="7"/>
      <c r="L25" s="10">
        <f t="shared" si="2"/>
        <v>0</v>
      </c>
      <c r="M25" s="7">
        <f t="shared" si="3"/>
        <v>0</v>
      </c>
      <c r="N25" s="7">
        <v>448</v>
      </c>
      <c r="O25" s="7">
        <f t="shared" si="4"/>
        <v>0</v>
      </c>
      <c r="P25" s="11"/>
    </row>
    <row r="26" spans="1:16" ht="15" customHeight="1" x14ac:dyDescent="0.25">
      <c r="A26" s="39"/>
      <c r="B26" s="29"/>
      <c r="C26" s="6" t="s">
        <v>72</v>
      </c>
      <c r="D26" s="6"/>
      <c r="E26" s="6"/>
      <c r="F26" s="6" t="s">
        <v>70</v>
      </c>
      <c r="G26" s="6" t="s">
        <v>69</v>
      </c>
      <c r="H26" s="7"/>
      <c r="I26" s="10">
        <f t="shared" si="0"/>
        <v>0</v>
      </c>
      <c r="J26" s="7">
        <f t="shared" si="1"/>
        <v>0</v>
      </c>
      <c r="K26" s="7"/>
      <c r="L26" s="10">
        <f t="shared" si="2"/>
        <v>0</v>
      </c>
      <c r="M26" s="7">
        <f t="shared" si="3"/>
        <v>0</v>
      </c>
      <c r="N26" s="7">
        <v>448</v>
      </c>
      <c r="O26" s="7">
        <f t="shared" si="4"/>
        <v>0</v>
      </c>
      <c r="P26" s="11"/>
    </row>
    <row r="27" spans="1:16" ht="15" customHeight="1" x14ac:dyDescent="0.25">
      <c r="A27" s="39"/>
      <c r="B27" s="29"/>
      <c r="C27" s="6" t="s">
        <v>72</v>
      </c>
      <c r="D27" s="6"/>
      <c r="E27" s="6"/>
      <c r="F27" s="6" t="s">
        <v>51</v>
      </c>
      <c r="G27" s="6" t="s">
        <v>69</v>
      </c>
      <c r="H27" s="7"/>
      <c r="I27" s="10">
        <f t="shared" si="0"/>
        <v>0</v>
      </c>
      <c r="J27" s="7">
        <f t="shared" si="1"/>
        <v>0</v>
      </c>
      <c r="K27" s="7"/>
      <c r="L27" s="10">
        <f t="shared" si="2"/>
        <v>0</v>
      </c>
      <c r="M27" s="7">
        <f t="shared" si="3"/>
        <v>0</v>
      </c>
      <c r="N27" s="7">
        <v>448</v>
      </c>
      <c r="O27" s="7">
        <f t="shared" si="4"/>
        <v>0</v>
      </c>
      <c r="P27" s="11"/>
    </row>
    <row r="28" spans="1:16" ht="15" customHeight="1" x14ac:dyDescent="0.25">
      <c r="A28" s="39"/>
      <c r="B28" s="29"/>
      <c r="C28" s="6" t="s">
        <v>72</v>
      </c>
      <c r="D28" s="6"/>
      <c r="E28" s="6"/>
      <c r="F28" s="6" t="s">
        <v>53</v>
      </c>
      <c r="G28" s="6" t="s">
        <v>69</v>
      </c>
      <c r="H28" s="7"/>
      <c r="I28" s="10">
        <f t="shared" si="0"/>
        <v>0</v>
      </c>
      <c r="J28" s="7">
        <f t="shared" si="1"/>
        <v>0</v>
      </c>
      <c r="K28" s="7"/>
      <c r="L28" s="10">
        <f t="shared" si="2"/>
        <v>0</v>
      </c>
      <c r="M28" s="7">
        <f t="shared" si="3"/>
        <v>0</v>
      </c>
      <c r="N28" s="7">
        <v>448</v>
      </c>
      <c r="O28" s="7">
        <f t="shared" si="4"/>
        <v>0</v>
      </c>
      <c r="P28" s="11"/>
    </row>
    <row r="29" spans="1:16" ht="15" customHeight="1" x14ac:dyDescent="0.25">
      <c r="A29" s="39"/>
      <c r="B29" s="29"/>
      <c r="C29" s="6" t="s">
        <v>72</v>
      </c>
      <c r="D29" s="6"/>
      <c r="E29" s="6"/>
      <c r="F29" s="6" t="s">
        <v>54</v>
      </c>
      <c r="G29" s="6" t="s">
        <v>69</v>
      </c>
      <c r="H29" s="7"/>
      <c r="I29" s="10">
        <f t="shared" si="0"/>
        <v>0</v>
      </c>
      <c r="J29" s="7">
        <f t="shared" si="1"/>
        <v>0</v>
      </c>
      <c r="K29" s="7"/>
      <c r="L29" s="10">
        <f t="shared" si="2"/>
        <v>0</v>
      </c>
      <c r="M29" s="7">
        <f t="shared" si="3"/>
        <v>0</v>
      </c>
      <c r="N29" s="7">
        <v>448</v>
      </c>
      <c r="O29" s="7">
        <f t="shared" si="4"/>
        <v>0</v>
      </c>
      <c r="P29" s="11"/>
    </row>
    <row r="30" spans="1:16" ht="15" customHeight="1" x14ac:dyDescent="0.25">
      <c r="A30" s="39"/>
      <c r="B30" s="29"/>
      <c r="C30" s="6" t="s">
        <v>73</v>
      </c>
      <c r="D30" s="6"/>
      <c r="E30" s="6"/>
      <c r="F30" s="6" t="s">
        <v>57</v>
      </c>
      <c r="G30" s="6" t="s">
        <v>69</v>
      </c>
      <c r="H30" s="7"/>
      <c r="I30" s="10">
        <f t="shared" si="0"/>
        <v>0</v>
      </c>
      <c r="J30" s="7">
        <f t="shared" si="1"/>
        <v>0</v>
      </c>
      <c r="K30" s="7"/>
      <c r="L30" s="10">
        <f t="shared" si="2"/>
        <v>0</v>
      </c>
      <c r="M30" s="7">
        <f t="shared" si="3"/>
        <v>0</v>
      </c>
      <c r="N30" s="7">
        <v>3360</v>
      </c>
      <c r="O30" s="7">
        <f t="shared" si="4"/>
        <v>0</v>
      </c>
      <c r="P30" s="11"/>
    </row>
    <row r="31" spans="1:16" ht="15" customHeight="1" x14ac:dyDescent="0.25">
      <c r="A31" s="39"/>
      <c r="B31" s="29"/>
      <c r="C31" s="6" t="s">
        <v>73</v>
      </c>
      <c r="D31" s="6"/>
      <c r="E31" s="6"/>
      <c r="F31" s="6" t="s">
        <v>70</v>
      </c>
      <c r="G31" s="6" t="s">
        <v>69</v>
      </c>
      <c r="H31" s="7"/>
      <c r="I31" s="10">
        <f t="shared" si="0"/>
        <v>0</v>
      </c>
      <c r="J31" s="7">
        <f t="shared" si="1"/>
        <v>0</v>
      </c>
      <c r="K31" s="7"/>
      <c r="L31" s="10">
        <f t="shared" si="2"/>
        <v>0</v>
      </c>
      <c r="M31" s="7">
        <f t="shared" si="3"/>
        <v>0</v>
      </c>
      <c r="N31" s="7">
        <v>3360</v>
      </c>
      <c r="O31" s="7">
        <f t="shared" si="4"/>
        <v>0</v>
      </c>
      <c r="P31" s="11"/>
    </row>
    <row r="32" spans="1:16" ht="15" customHeight="1" x14ac:dyDescent="0.25">
      <c r="A32" s="39"/>
      <c r="B32" s="29"/>
      <c r="C32" s="6" t="s">
        <v>73</v>
      </c>
      <c r="D32" s="6"/>
      <c r="E32" s="6"/>
      <c r="F32" s="6" t="s">
        <v>51</v>
      </c>
      <c r="G32" s="6" t="s">
        <v>69</v>
      </c>
      <c r="H32" s="7"/>
      <c r="I32" s="10">
        <f t="shared" si="0"/>
        <v>0</v>
      </c>
      <c r="J32" s="7">
        <f t="shared" si="1"/>
        <v>0</v>
      </c>
      <c r="K32" s="7"/>
      <c r="L32" s="10">
        <f t="shared" si="2"/>
        <v>0</v>
      </c>
      <c r="M32" s="7">
        <f t="shared" si="3"/>
        <v>0</v>
      </c>
      <c r="N32" s="7">
        <v>3360</v>
      </c>
      <c r="O32" s="7">
        <f t="shared" si="4"/>
        <v>0</v>
      </c>
      <c r="P32" s="11"/>
    </row>
    <row r="33" spans="1:16" ht="15" customHeight="1" x14ac:dyDescent="0.25">
      <c r="A33" s="39"/>
      <c r="B33" s="29"/>
      <c r="C33" s="6" t="s">
        <v>73</v>
      </c>
      <c r="D33" s="6"/>
      <c r="E33" s="6"/>
      <c r="F33" s="6" t="s">
        <v>53</v>
      </c>
      <c r="G33" s="6" t="s">
        <v>69</v>
      </c>
      <c r="H33" s="7"/>
      <c r="I33" s="10">
        <f t="shared" si="0"/>
        <v>0</v>
      </c>
      <c r="J33" s="7">
        <f t="shared" si="1"/>
        <v>0</v>
      </c>
      <c r="K33" s="7"/>
      <c r="L33" s="10">
        <f t="shared" si="2"/>
        <v>0</v>
      </c>
      <c r="M33" s="7">
        <f t="shared" si="3"/>
        <v>0</v>
      </c>
      <c r="N33" s="7">
        <v>3360</v>
      </c>
      <c r="O33" s="7">
        <f t="shared" si="4"/>
        <v>0</v>
      </c>
      <c r="P33" s="11"/>
    </row>
    <row r="34" spans="1:16" ht="15" customHeight="1" x14ac:dyDescent="0.25">
      <c r="A34" s="39"/>
      <c r="B34" s="29"/>
      <c r="C34" s="6" t="s">
        <v>73</v>
      </c>
      <c r="D34" s="6"/>
      <c r="E34" s="6"/>
      <c r="F34" s="6" t="s">
        <v>54</v>
      </c>
      <c r="G34" s="6" t="s">
        <v>69</v>
      </c>
      <c r="H34" s="7"/>
      <c r="I34" s="10">
        <f t="shared" si="0"/>
        <v>0</v>
      </c>
      <c r="J34" s="7">
        <f t="shared" si="1"/>
        <v>0</v>
      </c>
      <c r="K34" s="7"/>
      <c r="L34" s="10">
        <f t="shared" si="2"/>
        <v>0</v>
      </c>
      <c r="M34" s="7">
        <f t="shared" si="3"/>
        <v>0</v>
      </c>
      <c r="N34" s="7">
        <v>3360</v>
      </c>
      <c r="O34" s="7">
        <f t="shared" si="4"/>
        <v>0</v>
      </c>
      <c r="P34" s="11"/>
    </row>
    <row r="35" spans="1:16" ht="15" customHeight="1" x14ac:dyDescent="0.25">
      <c r="A35" s="39"/>
      <c r="B35" s="29"/>
      <c r="C35" s="6" t="s">
        <v>74</v>
      </c>
      <c r="D35" s="6"/>
      <c r="E35" s="6"/>
      <c r="F35" s="8" t="s">
        <v>75</v>
      </c>
      <c r="G35" s="6" t="s">
        <v>69</v>
      </c>
      <c r="H35" s="7"/>
      <c r="I35" s="10">
        <f t="shared" si="0"/>
        <v>0</v>
      </c>
      <c r="J35" s="7">
        <f t="shared" si="1"/>
        <v>0</v>
      </c>
      <c r="K35" s="7"/>
      <c r="L35" s="10">
        <f t="shared" si="2"/>
        <v>0</v>
      </c>
      <c r="M35" s="7">
        <f t="shared" si="3"/>
        <v>0</v>
      </c>
      <c r="N35" s="7">
        <v>3360</v>
      </c>
      <c r="O35" s="7">
        <f t="shared" si="4"/>
        <v>0</v>
      </c>
      <c r="P35" s="11"/>
    </row>
    <row r="36" spans="1:16" ht="15" customHeight="1" x14ac:dyDescent="0.25">
      <c r="A36" s="39"/>
      <c r="B36" s="29"/>
      <c r="C36" s="6" t="s">
        <v>74</v>
      </c>
      <c r="D36" s="6"/>
      <c r="E36" s="6"/>
      <c r="F36" s="8" t="s">
        <v>76</v>
      </c>
      <c r="G36" s="6" t="s">
        <v>69</v>
      </c>
      <c r="H36" s="7"/>
      <c r="I36" s="10">
        <f t="shared" si="0"/>
        <v>0</v>
      </c>
      <c r="J36" s="7">
        <f t="shared" si="1"/>
        <v>0</v>
      </c>
      <c r="K36" s="7"/>
      <c r="L36" s="10">
        <f t="shared" si="2"/>
        <v>0</v>
      </c>
      <c r="M36" s="7">
        <f t="shared" si="3"/>
        <v>0</v>
      </c>
      <c r="N36" s="7">
        <v>3360</v>
      </c>
      <c r="O36" s="7">
        <f t="shared" si="4"/>
        <v>0</v>
      </c>
      <c r="P36" s="11"/>
    </row>
    <row r="37" spans="1:16" ht="15" customHeight="1" x14ac:dyDescent="0.25">
      <c r="A37" s="39"/>
      <c r="B37" s="29"/>
      <c r="C37" s="6" t="s">
        <v>74</v>
      </c>
      <c r="D37" s="6"/>
      <c r="E37" s="6"/>
      <c r="F37" s="8" t="s">
        <v>77</v>
      </c>
      <c r="G37" s="6" t="s">
        <v>69</v>
      </c>
      <c r="H37" s="7"/>
      <c r="I37" s="10">
        <f t="shared" si="0"/>
        <v>0</v>
      </c>
      <c r="J37" s="7">
        <f t="shared" si="1"/>
        <v>0</v>
      </c>
      <c r="K37" s="7"/>
      <c r="L37" s="10">
        <f t="shared" si="2"/>
        <v>0</v>
      </c>
      <c r="M37" s="7">
        <f t="shared" si="3"/>
        <v>0</v>
      </c>
      <c r="N37" s="7">
        <v>3360</v>
      </c>
      <c r="O37" s="7">
        <f t="shared" si="4"/>
        <v>0</v>
      </c>
      <c r="P37" s="11"/>
    </row>
    <row r="38" spans="1:16" ht="15" customHeight="1" x14ac:dyDescent="0.25">
      <c r="A38" s="39"/>
      <c r="B38" s="29"/>
      <c r="C38" s="6" t="s">
        <v>74</v>
      </c>
      <c r="D38" s="6"/>
      <c r="E38" s="6"/>
      <c r="F38" s="8" t="s">
        <v>78</v>
      </c>
      <c r="G38" s="6" t="s">
        <v>69</v>
      </c>
      <c r="H38" s="7"/>
      <c r="I38" s="10">
        <f t="shared" si="0"/>
        <v>0</v>
      </c>
      <c r="J38" s="7">
        <f t="shared" si="1"/>
        <v>0</v>
      </c>
      <c r="K38" s="7"/>
      <c r="L38" s="10">
        <f t="shared" si="2"/>
        <v>0</v>
      </c>
      <c r="M38" s="7">
        <f t="shared" si="3"/>
        <v>0</v>
      </c>
      <c r="N38" s="7">
        <v>3360</v>
      </c>
      <c r="O38" s="7">
        <f t="shared" ref="O38:O67" si="5">(J38+M38)*N38</f>
        <v>0</v>
      </c>
      <c r="P38" s="11"/>
    </row>
    <row r="39" spans="1:16" ht="15" customHeight="1" x14ac:dyDescent="0.25">
      <c r="A39" s="39"/>
      <c r="B39" s="29"/>
      <c r="C39" s="6" t="s">
        <v>74</v>
      </c>
      <c r="D39" s="6"/>
      <c r="E39" s="6"/>
      <c r="F39" s="8" t="s">
        <v>79</v>
      </c>
      <c r="G39" s="6" t="s">
        <v>69</v>
      </c>
      <c r="H39" s="7"/>
      <c r="I39" s="10">
        <f t="shared" si="0"/>
        <v>0</v>
      </c>
      <c r="J39" s="7">
        <f t="shared" si="1"/>
        <v>0</v>
      </c>
      <c r="K39" s="7"/>
      <c r="L39" s="10">
        <f t="shared" si="2"/>
        <v>0</v>
      </c>
      <c r="M39" s="7">
        <f t="shared" si="3"/>
        <v>0</v>
      </c>
      <c r="N39" s="7">
        <v>3360</v>
      </c>
      <c r="O39" s="7">
        <f t="shared" si="5"/>
        <v>0</v>
      </c>
      <c r="P39" s="11"/>
    </row>
    <row r="40" spans="1:16" ht="15" customHeight="1" x14ac:dyDescent="0.25">
      <c r="A40" s="39"/>
      <c r="B40" s="29"/>
      <c r="C40" s="6" t="s">
        <v>80</v>
      </c>
      <c r="D40" s="6"/>
      <c r="E40" s="8"/>
      <c r="F40" s="8" t="s">
        <v>75</v>
      </c>
      <c r="G40" s="6" t="s">
        <v>69</v>
      </c>
      <c r="H40" s="7"/>
      <c r="I40" s="10">
        <f t="shared" si="0"/>
        <v>0</v>
      </c>
      <c r="J40" s="7">
        <f t="shared" si="1"/>
        <v>0</v>
      </c>
      <c r="K40" s="7"/>
      <c r="L40" s="10">
        <f t="shared" si="2"/>
        <v>0</v>
      </c>
      <c r="M40" s="7">
        <f t="shared" si="3"/>
        <v>0</v>
      </c>
      <c r="N40" s="7">
        <v>4480</v>
      </c>
      <c r="O40" s="7">
        <f t="shared" si="5"/>
        <v>0</v>
      </c>
      <c r="P40" s="11"/>
    </row>
    <row r="41" spans="1:16" ht="15" customHeight="1" x14ac:dyDescent="0.25">
      <c r="A41" s="39"/>
      <c r="B41" s="29"/>
      <c r="C41" s="6" t="s">
        <v>80</v>
      </c>
      <c r="D41" s="6"/>
      <c r="E41" s="8"/>
      <c r="F41" s="8" t="s">
        <v>76</v>
      </c>
      <c r="G41" s="6" t="s">
        <v>69</v>
      </c>
      <c r="H41" s="7"/>
      <c r="I41" s="10">
        <f t="shared" si="0"/>
        <v>0</v>
      </c>
      <c r="J41" s="7">
        <f t="shared" si="1"/>
        <v>0</v>
      </c>
      <c r="K41" s="7"/>
      <c r="L41" s="10">
        <f t="shared" si="2"/>
        <v>0</v>
      </c>
      <c r="M41" s="7">
        <f t="shared" si="3"/>
        <v>0</v>
      </c>
      <c r="N41" s="7">
        <v>4480</v>
      </c>
      <c r="O41" s="7">
        <f t="shared" si="5"/>
        <v>0</v>
      </c>
      <c r="P41" s="11"/>
    </row>
    <row r="42" spans="1:16" ht="15" customHeight="1" x14ac:dyDescent="0.25">
      <c r="A42" s="39"/>
      <c r="B42" s="29"/>
      <c r="C42" s="6" t="s">
        <v>80</v>
      </c>
      <c r="D42" s="6"/>
      <c r="E42" s="8"/>
      <c r="F42" s="8" t="s">
        <v>81</v>
      </c>
      <c r="G42" s="6" t="s">
        <v>69</v>
      </c>
      <c r="H42" s="7"/>
      <c r="I42" s="10">
        <f t="shared" si="0"/>
        <v>0</v>
      </c>
      <c r="J42" s="7">
        <f t="shared" si="1"/>
        <v>0</v>
      </c>
      <c r="K42" s="7"/>
      <c r="L42" s="10">
        <f t="shared" si="2"/>
        <v>0</v>
      </c>
      <c r="M42" s="7">
        <f t="shared" si="3"/>
        <v>0</v>
      </c>
      <c r="N42" s="7">
        <v>4480</v>
      </c>
      <c r="O42" s="7">
        <f t="shared" si="5"/>
        <v>0</v>
      </c>
      <c r="P42" s="11"/>
    </row>
    <row r="43" spans="1:16" ht="15" customHeight="1" x14ac:dyDescent="0.25">
      <c r="A43" s="39"/>
      <c r="B43" s="29"/>
      <c r="C43" s="6" t="s">
        <v>80</v>
      </c>
      <c r="D43" s="6"/>
      <c r="E43" s="8"/>
      <c r="F43" s="8" t="s">
        <v>77</v>
      </c>
      <c r="G43" s="6" t="s">
        <v>69</v>
      </c>
      <c r="H43" s="7"/>
      <c r="I43" s="10">
        <f t="shared" si="0"/>
        <v>0</v>
      </c>
      <c r="J43" s="7">
        <f t="shared" si="1"/>
        <v>0</v>
      </c>
      <c r="K43" s="7"/>
      <c r="L43" s="10">
        <f t="shared" si="2"/>
        <v>0</v>
      </c>
      <c r="M43" s="7">
        <f t="shared" si="3"/>
        <v>0</v>
      </c>
      <c r="N43" s="7">
        <v>4480</v>
      </c>
      <c r="O43" s="7">
        <f t="shared" si="5"/>
        <v>0</v>
      </c>
      <c r="P43" s="11"/>
    </row>
    <row r="44" spans="1:16" ht="15" customHeight="1" x14ac:dyDescent="0.25">
      <c r="A44" s="39"/>
      <c r="B44" s="29"/>
      <c r="C44" s="6" t="s">
        <v>80</v>
      </c>
      <c r="D44" s="6"/>
      <c r="E44" s="8"/>
      <c r="F44" s="8" t="s">
        <v>78</v>
      </c>
      <c r="G44" s="6" t="s">
        <v>69</v>
      </c>
      <c r="H44" s="7"/>
      <c r="I44" s="10">
        <f t="shared" si="0"/>
        <v>0</v>
      </c>
      <c r="J44" s="7">
        <f t="shared" si="1"/>
        <v>0</v>
      </c>
      <c r="K44" s="7"/>
      <c r="L44" s="10">
        <f t="shared" si="2"/>
        <v>0</v>
      </c>
      <c r="M44" s="7">
        <f t="shared" si="3"/>
        <v>0</v>
      </c>
      <c r="N44" s="7">
        <v>4480</v>
      </c>
      <c r="O44" s="7">
        <f t="shared" si="5"/>
        <v>0</v>
      </c>
      <c r="P44" s="11"/>
    </row>
    <row r="45" spans="1:16" ht="15" customHeight="1" x14ac:dyDescent="0.25">
      <c r="A45" s="39"/>
      <c r="B45" s="29"/>
      <c r="C45" s="6" t="s">
        <v>82</v>
      </c>
      <c r="D45" s="6"/>
      <c r="E45" s="8"/>
      <c r="F45" s="8" t="s">
        <v>75</v>
      </c>
      <c r="G45" s="6" t="s">
        <v>69</v>
      </c>
      <c r="H45" s="7"/>
      <c r="I45" s="10">
        <f t="shared" si="0"/>
        <v>0</v>
      </c>
      <c r="J45" s="7">
        <f t="shared" si="1"/>
        <v>0</v>
      </c>
      <c r="K45" s="7"/>
      <c r="L45" s="10">
        <f t="shared" si="2"/>
        <v>0</v>
      </c>
      <c r="M45" s="7">
        <f t="shared" si="3"/>
        <v>0</v>
      </c>
      <c r="N45" s="7">
        <v>4480</v>
      </c>
      <c r="O45" s="7">
        <f t="shared" si="5"/>
        <v>0</v>
      </c>
      <c r="P45" s="11"/>
    </row>
    <row r="46" spans="1:16" ht="15" customHeight="1" x14ac:dyDescent="0.25">
      <c r="A46" s="39"/>
      <c r="B46" s="29"/>
      <c r="C46" s="6" t="s">
        <v>82</v>
      </c>
      <c r="D46" s="6"/>
      <c r="E46" s="8"/>
      <c r="F46" s="8" t="s">
        <v>76</v>
      </c>
      <c r="G46" s="6" t="s">
        <v>69</v>
      </c>
      <c r="H46" s="7"/>
      <c r="I46" s="10">
        <f t="shared" si="0"/>
        <v>0</v>
      </c>
      <c r="J46" s="7">
        <f t="shared" si="1"/>
        <v>0</v>
      </c>
      <c r="K46" s="7"/>
      <c r="L46" s="10">
        <f t="shared" si="2"/>
        <v>0</v>
      </c>
      <c r="M46" s="7">
        <f t="shared" si="3"/>
        <v>0</v>
      </c>
      <c r="N46" s="7">
        <v>4480</v>
      </c>
      <c r="O46" s="7">
        <f t="shared" si="5"/>
        <v>0</v>
      </c>
      <c r="P46" s="11"/>
    </row>
    <row r="47" spans="1:16" ht="15" customHeight="1" x14ac:dyDescent="0.25">
      <c r="A47" s="39"/>
      <c r="B47" s="29"/>
      <c r="C47" s="6" t="s">
        <v>82</v>
      </c>
      <c r="D47" s="6"/>
      <c r="E47" s="8"/>
      <c r="F47" s="8" t="s">
        <v>77</v>
      </c>
      <c r="G47" s="6" t="s">
        <v>69</v>
      </c>
      <c r="H47" s="7"/>
      <c r="I47" s="10">
        <f t="shared" si="0"/>
        <v>0</v>
      </c>
      <c r="J47" s="7">
        <f t="shared" si="1"/>
        <v>0</v>
      </c>
      <c r="K47" s="7"/>
      <c r="L47" s="10">
        <f t="shared" si="2"/>
        <v>0</v>
      </c>
      <c r="M47" s="7">
        <f t="shared" si="3"/>
        <v>0</v>
      </c>
      <c r="N47" s="7">
        <v>4480</v>
      </c>
      <c r="O47" s="7">
        <f t="shared" si="5"/>
        <v>0</v>
      </c>
      <c r="P47" s="11"/>
    </row>
    <row r="48" spans="1:16" ht="15" customHeight="1" x14ac:dyDescent="0.25">
      <c r="A48" s="39"/>
      <c r="B48" s="29"/>
      <c r="C48" s="6" t="s">
        <v>82</v>
      </c>
      <c r="D48" s="6"/>
      <c r="E48" s="8"/>
      <c r="F48" s="8" t="s">
        <v>78</v>
      </c>
      <c r="G48" s="6" t="s">
        <v>69</v>
      </c>
      <c r="H48" s="7"/>
      <c r="I48" s="10">
        <f t="shared" si="0"/>
        <v>0</v>
      </c>
      <c r="J48" s="7">
        <f t="shared" si="1"/>
        <v>0</v>
      </c>
      <c r="K48" s="7"/>
      <c r="L48" s="10">
        <f t="shared" si="2"/>
        <v>0</v>
      </c>
      <c r="M48" s="7">
        <f t="shared" si="3"/>
        <v>0</v>
      </c>
      <c r="N48" s="7">
        <v>4480</v>
      </c>
      <c r="O48" s="7">
        <f t="shared" si="5"/>
        <v>0</v>
      </c>
      <c r="P48" s="11"/>
    </row>
    <row r="49" spans="1:16" ht="15" customHeight="1" x14ac:dyDescent="0.25">
      <c r="A49" s="39"/>
      <c r="B49" s="29"/>
      <c r="C49" s="6" t="s">
        <v>83</v>
      </c>
      <c r="D49" s="6"/>
      <c r="E49" s="6"/>
      <c r="F49" s="6" t="s">
        <v>57</v>
      </c>
      <c r="G49" s="6" t="s">
        <v>69</v>
      </c>
      <c r="H49" s="7"/>
      <c r="I49" s="10">
        <f t="shared" si="0"/>
        <v>0</v>
      </c>
      <c r="J49" s="7">
        <f t="shared" si="1"/>
        <v>0</v>
      </c>
      <c r="K49" s="7"/>
      <c r="L49" s="10">
        <f t="shared" si="2"/>
        <v>0</v>
      </c>
      <c r="M49" s="7">
        <f t="shared" si="3"/>
        <v>0</v>
      </c>
      <c r="N49" s="7">
        <v>4480</v>
      </c>
      <c r="O49" s="7">
        <f t="shared" si="5"/>
        <v>0</v>
      </c>
      <c r="P49" s="11"/>
    </row>
    <row r="50" spans="1:16" ht="15" customHeight="1" x14ac:dyDescent="0.25">
      <c r="A50" s="39"/>
      <c r="B50" s="29"/>
      <c r="C50" s="6" t="s">
        <v>83</v>
      </c>
      <c r="D50" s="6"/>
      <c r="E50" s="6"/>
      <c r="F50" s="6" t="s">
        <v>51</v>
      </c>
      <c r="G50" s="6" t="s">
        <v>69</v>
      </c>
      <c r="H50" s="7"/>
      <c r="I50" s="10">
        <f t="shared" si="0"/>
        <v>0</v>
      </c>
      <c r="J50" s="7">
        <f t="shared" si="1"/>
        <v>0</v>
      </c>
      <c r="K50" s="7"/>
      <c r="L50" s="10">
        <f t="shared" si="2"/>
        <v>0</v>
      </c>
      <c r="M50" s="7">
        <f t="shared" si="3"/>
        <v>0</v>
      </c>
      <c r="N50" s="7">
        <v>4480</v>
      </c>
      <c r="O50" s="7">
        <f t="shared" si="5"/>
        <v>0</v>
      </c>
      <c r="P50" s="11"/>
    </row>
    <row r="51" spans="1:16" ht="15.6" customHeight="1" x14ac:dyDescent="0.25">
      <c r="A51" s="39"/>
      <c r="B51" s="29"/>
      <c r="C51" s="6" t="s">
        <v>83</v>
      </c>
      <c r="D51" s="6"/>
      <c r="E51" s="6"/>
      <c r="F51" s="6" t="s">
        <v>53</v>
      </c>
      <c r="G51" s="6" t="s">
        <v>69</v>
      </c>
      <c r="H51" s="7"/>
      <c r="I51" s="10">
        <f t="shared" si="0"/>
        <v>0</v>
      </c>
      <c r="J51" s="7">
        <f t="shared" si="1"/>
        <v>0</v>
      </c>
      <c r="K51" s="7"/>
      <c r="L51" s="10">
        <f t="shared" si="2"/>
        <v>0</v>
      </c>
      <c r="M51" s="7">
        <f t="shared" si="3"/>
        <v>0</v>
      </c>
      <c r="N51" s="7">
        <v>4480</v>
      </c>
      <c r="O51" s="7">
        <f t="shared" si="5"/>
        <v>0</v>
      </c>
      <c r="P51" s="11"/>
    </row>
    <row r="52" spans="1:16" ht="15.6" customHeight="1" x14ac:dyDescent="0.25">
      <c r="A52" s="39"/>
      <c r="B52" s="29"/>
      <c r="C52" s="6" t="s">
        <v>83</v>
      </c>
      <c r="D52" s="6"/>
      <c r="E52" s="6"/>
      <c r="F52" s="6" t="s">
        <v>54</v>
      </c>
      <c r="G52" s="6" t="s">
        <v>69</v>
      </c>
      <c r="H52" s="7"/>
      <c r="I52" s="10">
        <f t="shared" si="0"/>
        <v>0</v>
      </c>
      <c r="J52" s="7">
        <f t="shared" si="1"/>
        <v>0</v>
      </c>
      <c r="K52" s="7"/>
      <c r="L52" s="10">
        <f t="shared" si="2"/>
        <v>0</v>
      </c>
      <c r="M52" s="7">
        <f t="shared" si="3"/>
        <v>0</v>
      </c>
      <c r="N52" s="7">
        <v>4480</v>
      </c>
      <c r="O52" s="7">
        <f t="shared" si="5"/>
        <v>0</v>
      </c>
      <c r="P52" s="11"/>
    </row>
    <row r="53" spans="1:16" ht="15" customHeight="1" x14ac:dyDescent="0.25">
      <c r="A53" s="39"/>
      <c r="B53" s="29"/>
      <c r="C53" s="6" t="s">
        <v>84</v>
      </c>
      <c r="D53" s="6"/>
      <c r="E53" s="6"/>
      <c r="F53" s="6" t="s">
        <v>51</v>
      </c>
      <c r="G53" s="6" t="s">
        <v>69</v>
      </c>
      <c r="H53" s="7"/>
      <c r="I53" s="10">
        <f t="shared" si="0"/>
        <v>0</v>
      </c>
      <c r="J53" s="7">
        <f t="shared" si="1"/>
        <v>0</v>
      </c>
      <c r="K53" s="7"/>
      <c r="L53" s="10">
        <f t="shared" si="2"/>
        <v>0</v>
      </c>
      <c r="M53" s="7">
        <f t="shared" si="3"/>
        <v>0</v>
      </c>
      <c r="N53" s="7">
        <v>4480</v>
      </c>
      <c r="O53" s="7">
        <f t="shared" si="5"/>
        <v>0</v>
      </c>
      <c r="P53" s="11"/>
    </row>
    <row r="54" spans="1:16" ht="15" customHeight="1" x14ac:dyDescent="0.35">
      <c r="A54" s="39"/>
      <c r="B54" s="29"/>
      <c r="C54" s="9" t="s">
        <v>85</v>
      </c>
      <c r="D54" s="6"/>
      <c r="E54" s="6"/>
      <c r="F54" s="6" t="s">
        <v>51</v>
      </c>
      <c r="G54" s="6" t="s">
        <v>69</v>
      </c>
      <c r="H54" s="7"/>
      <c r="I54" s="10">
        <f t="shared" si="0"/>
        <v>0</v>
      </c>
      <c r="J54" s="7">
        <f t="shared" si="1"/>
        <v>0</v>
      </c>
      <c r="K54" s="7"/>
      <c r="L54" s="10">
        <f t="shared" si="2"/>
        <v>0</v>
      </c>
      <c r="M54" s="7">
        <f t="shared" si="3"/>
        <v>0</v>
      </c>
      <c r="N54" s="7">
        <v>4480</v>
      </c>
      <c r="O54" s="7">
        <f t="shared" si="5"/>
        <v>0</v>
      </c>
      <c r="P54" s="11"/>
    </row>
    <row r="55" spans="1:16" ht="15" customHeight="1" x14ac:dyDescent="0.25">
      <c r="A55" s="39"/>
      <c r="B55" s="29" t="s">
        <v>86</v>
      </c>
      <c r="C55" s="6" t="s">
        <v>87</v>
      </c>
      <c r="D55" s="6"/>
      <c r="E55" s="6"/>
      <c r="F55" s="6" t="s">
        <v>57</v>
      </c>
      <c r="G55" s="6" t="s">
        <v>62</v>
      </c>
      <c r="H55" s="7"/>
      <c r="I55" s="10">
        <f t="shared" si="0"/>
        <v>0</v>
      </c>
      <c r="J55" s="7">
        <f t="shared" si="1"/>
        <v>0</v>
      </c>
      <c r="K55" s="7"/>
      <c r="L55" s="10">
        <f t="shared" si="2"/>
        <v>0</v>
      </c>
      <c r="M55" s="7">
        <f t="shared" si="3"/>
        <v>0</v>
      </c>
      <c r="N55" s="7">
        <v>1300</v>
      </c>
      <c r="O55" s="7">
        <f t="shared" si="5"/>
        <v>0</v>
      </c>
      <c r="P55" s="11"/>
    </row>
    <row r="56" spans="1:16" ht="15" customHeight="1" x14ac:dyDescent="0.25">
      <c r="A56" s="39"/>
      <c r="B56" s="29"/>
      <c r="C56" s="6" t="s">
        <v>87</v>
      </c>
      <c r="D56" s="6"/>
      <c r="E56" s="6"/>
      <c r="F56" s="6" t="s">
        <v>70</v>
      </c>
      <c r="G56" s="6" t="s">
        <v>62</v>
      </c>
      <c r="H56" s="7"/>
      <c r="I56" s="10">
        <f t="shared" si="0"/>
        <v>0</v>
      </c>
      <c r="J56" s="7">
        <f t="shared" ref="J56:J67" si="6">H56+I56</f>
        <v>0</v>
      </c>
      <c r="K56" s="7"/>
      <c r="L56" s="10">
        <f t="shared" si="2"/>
        <v>0</v>
      </c>
      <c r="M56" s="7">
        <f t="shared" si="3"/>
        <v>0</v>
      </c>
      <c r="N56" s="7">
        <v>1300</v>
      </c>
      <c r="O56" s="7">
        <f t="shared" si="5"/>
        <v>0</v>
      </c>
      <c r="P56" s="11"/>
    </row>
    <row r="57" spans="1:16" ht="15" customHeight="1" x14ac:dyDescent="0.25">
      <c r="A57" s="39"/>
      <c r="B57" s="29"/>
      <c r="C57" s="6" t="s">
        <v>87</v>
      </c>
      <c r="D57" s="6"/>
      <c r="E57" s="6"/>
      <c r="F57" s="6" t="s">
        <v>51</v>
      </c>
      <c r="G57" s="6" t="s">
        <v>62</v>
      </c>
      <c r="H57" s="7"/>
      <c r="I57" s="10">
        <f t="shared" ref="I57:I66" si="7">H57*13%</f>
        <v>0</v>
      </c>
      <c r="J57" s="7">
        <f t="shared" si="6"/>
        <v>0</v>
      </c>
      <c r="K57" s="7"/>
      <c r="L57" s="10">
        <f t="shared" si="2"/>
        <v>0</v>
      </c>
      <c r="M57" s="7">
        <f t="shared" si="3"/>
        <v>0</v>
      </c>
      <c r="N57" s="7">
        <v>1300</v>
      </c>
      <c r="O57" s="7">
        <f t="shared" si="5"/>
        <v>0</v>
      </c>
      <c r="P57" s="11"/>
    </row>
    <row r="58" spans="1:16" ht="15" customHeight="1" x14ac:dyDescent="0.25">
      <c r="A58" s="39"/>
      <c r="B58" s="29"/>
      <c r="C58" s="6" t="s">
        <v>87</v>
      </c>
      <c r="D58" s="6"/>
      <c r="E58" s="6"/>
      <c r="F58" s="6" t="s">
        <v>53</v>
      </c>
      <c r="G58" s="6" t="s">
        <v>62</v>
      </c>
      <c r="H58" s="7"/>
      <c r="I58" s="10">
        <f t="shared" si="7"/>
        <v>0</v>
      </c>
      <c r="J58" s="7">
        <f t="shared" si="6"/>
        <v>0</v>
      </c>
      <c r="K58" s="7"/>
      <c r="L58" s="10">
        <f t="shared" si="2"/>
        <v>0</v>
      </c>
      <c r="M58" s="7">
        <f t="shared" si="3"/>
        <v>0</v>
      </c>
      <c r="N58" s="7">
        <v>1300</v>
      </c>
      <c r="O58" s="7">
        <f t="shared" si="5"/>
        <v>0</v>
      </c>
      <c r="P58" s="11"/>
    </row>
    <row r="59" spans="1:16" ht="15" customHeight="1" x14ac:dyDescent="0.25">
      <c r="A59" s="39"/>
      <c r="B59" s="29"/>
      <c r="C59" s="6" t="s">
        <v>87</v>
      </c>
      <c r="D59" s="6"/>
      <c r="E59" s="6"/>
      <c r="F59" s="6" t="s">
        <v>54</v>
      </c>
      <c r="G59" s="6" t="s">
        <v>62</v>
      </c>
      <c r="H59" s="7"/>
      <c r="I59" s="10">
        <f t="shared" si="7"/>
        <v>0</v>
      </c>
      <c r="J59" s="7">
        <f t="shared" si="6"/>
        <v>0</v>
      </c>
      <c r="K59" s="7"/>
      <c r="L59" s="10">
        <f t="shared" si="2"/>
        <v>0</v>
      </c>
      <c r="M59" s="7">
        <f t="shared" si="3"/>
        <v>0</v>
      </c>
      <c r="N59" s="7">
        <v>1300</v>
      </c>
      <c r="O59" s="7">
        <f t="shared" si="5"/>
        <v>0</v>
      </c>
      <c r="P59" s="11"/>
    </row>
    <row r="60" spans="1:16" ht="15" customHeight="1" x14ac:dyDescent="0.25">
      <c r="A60" s="39"/>
      <c r="B60" s="29"/>
      <c r="C60" s="6" t="s">
        <v>88</v>
      </c>
      <c r="D60" s="6"/>
      <c r="E60" s="6"/>
      <c r="F60" s="6" t="s">
        <v>51</v>
      </c>
      <c r="G60" s="6" t="s">
        <v>62</v>
      </c>
      <c r="H60" s="7"/>
      <c r="I60" s="10">
        <f t="shared" si="7"/>
        <v>0</v>
      </c>
      <c r="J60" s="7">
        <f t="shared" si="6"/>
        <v>0</v>
      </c>
      <c r="K60" s="7"/>
      <c r="L60" s="10">
        <f t="shared" si="2"/>
        <v>0</v>
      </c>
      <c r="M60" s="7">
        <f t="shared" si="3"/>
        <v>0</v>
      </c>
      <c r="N60" s="7">
        <v>1300</v>
      </c>
      <c r="O60" s="7">
        <f t="shared" si="5"/>
        <v>0</v>
      </c>
      <c r="P60" s="11"/>
    </row>
    <row r="61" spans="1:16" ht="15" customHeight="1" x14ac:dyDescent="0.25">
      <c r="A61" s="39"/>
      <c r="B61" s="29"/>
      <c r="C61" s="6" t="s">
        <v>88</v>
      </c>
      <c r="D61" s="6"/>
      <c r="E61" s="6"/>
      <c r="F61" s="6" t="s">
        <v>53</v>
      </c>
      <c r="G61" s="6" t="s">
        <v>62</v>
      </c>
      <c r="H61" s="7"/>
      <c r="I61" s="10">
        <f t="shared" si="7"/>
        <v>0</v>
      </c>
      <c r="J61" s="7">
        <f t="shared" si="6"/>
        <v>0</v>
      </c>
      <c r="K61" s="7"/>
      <c r="L61" s="10">
        <f t="shared" si="2"/>
        <v>0</v>
      </c>
      <c r="M61" s="7">
        <f t="shared" si="3"/>
        <v>0</v>
      </c>
      <c r="N61" s="7">
        <v>1300</v>
      </c>
      <c r="O61" s="7">
        <f t="shared" si="5"/>
        <v>0</v>
      </c>
      <c r="P61" s="11"/>
    </row>
    <row r="62" spans="1:16" ht="15" customHeight="1" x14ac:dyDescent="0.25">
      <c r="A62" s="39"/>
      <c r="B62" s="29"/>
      <c r="C62" s="6" t="s">
        <v>88</v>
      </c>
      <c r="D62" s="6"/>
      <c r="E62" s="6"/>
      <c r="F62" s="6" t="s">
        <v>54</v>
      </c>
      <c r="G62" s="6" t="s">
        <v>62</v>
      </c>
      <c r="H62" s="7"/>
      <c r="I62" s="10">
        <f t="shared" si="7"/>
        <v>0</v>
      </c>
      <c r="J62" s="7">
        <f t="shared" si="6"/>
        <v>0</v>
      </c>
      <c r="K62" s="7"/>
      <c r="L62" s="10">
        <f t="shared" si="2"/>
        <v>0</v>
      </c>
      <c r="M62" s="7">
        <f t="shared" si="3"/>
        <v>0</v>
      </c>
      <c r="N62" s="7">
        <v>1300</v>
      </c>
      <c r="O62" s="7">
        <f t="shared" si="5"/>
        <v>0</v>
      </c>
      <c r="P62" s="11"/>
    </row>
    <row r="63" spans="1:16" ht="15" customHeight="1" x14ac:dyDescent="0.25">
      <c r="A63" s="39"/>
      <c r="B63" s="29"/>
      <c r="C63" s="6" t="s">
        <v>89</v>
      </c>
      <c r="D63" s="6"/>
      <c r="E63" s="6"/>
      <c r="F63" s="6" t="s">
        <v>57</v>
      </c>
      <c r="G63" s="6" t="s">
        <v>62</v>
      </c>
      <c r="H63" s="7"/>
      <c r="I63" s="10">
        <f t="shared" si="7"/>
        <v>0</v>
      </c>
      <c r="J63" s="7">
        <f t="shared" si="6"/>
        <v>0</v>
      </c>
      <c r="K63" s="7"/>
      <c r="L63" s="10">
        <f t="shared" si="2"/>
        <v>0</v>
      </c>
      <c r="M63" s="7">
        <f t="shared" si="3"/>
        <v>0</v>
      </c>
      <c r="N63" s="7">
        <v>1300</v>
      </c>
      <c r="O63" s="7">
        <f t="shared" si="5"/>
        <v>0</v>
      </c>
      <c r="P63" s="11"/>
    </row>
    <row r="64" spans="1:16" ht="15" customHeight="1" x14ac:dyDescent="0.25">
      <c r="A64" s="39"/>
      <c r="B64" s="29"/>
      <c r="C64" s="6" t="s">
        <v>89</v>
      </c>
      <c r="D64" s="6"/>
      <c r="E64" s="6"/>
      <c r="F64" s="6" t="s">
        <v>70</v>
      </c>
      <c r="G64" s="6" t="s">
        <v>62</v>
      </c>
      <c r="H64" s="7"/>
      <c r="I64" s="10">
        <f t="shared" si="7"/>
        <v>0</v>
      </c>
      <c r="J64" s="7">
        <f t="shared" si="6"/>
        <v>0</v>
      </c>
      <c r="K64" s="7"/>
      <c r="L64" s="10">
        <f t="shared" si="2"/>
        <v>0</v>
      </c>
      <c r="M64" s="7">
        <f t="shared" si="3"/>
        <v>0</v>
      </c>
      <c r="N64" s="7">
        <v>1300</v>
      </c>
      <c r="O64" s="7">
        <f t="shared" si="5"/>
        <v>0</v>
      </c>
      <c r="P64" s="11"/>
    </row>
    <row r="65" spans="1:16" ht="15" customHeight="1" x14ac:dyDescent="0.25">
      <c r="A65" s="39"/>
      <c r="B65" s="29"/>
      <c r="C65" s="6" t="s">
        <v>89</v>
      </c>
      <c r="D65" s="6"/>
      <c r="E65" s="6"/>
      <c r="F65" s="6" t="s">
        <v>51</v>
      </c>
      <c r="G65" s="6" t="s">
        <v>62</v>
      </c>
      <c r="H65" s="7"/>
      <c r="I65" s="10">
        <f t="shared" si="7"/>
        <v>0</v>
      </c>
      <c r="J65" s="7">
        <f t="shared" si="6"/>
        <v>0</v>
      </c>
      <c r="K65" s="7"/>
      <c r="L65" s="10">
        <f t="shared" si="2"/>
        <v>0</v>
      </c>
      <c r="M65" s="7">
        <f t="shared" si="3"/>
        <v>0</v>
      </c>
      <c r="N65" s="7">
        <v>1300</v>
      </c>
      <c r="O65" s="7">
        <f t="shared" si="5"/>
        <v>0</v>
      </c>
      <c r="P65" s="11"/>
    </row>
    <row r="66" spans="1:16" ht="15" customHeight="1" x14ac:dyDescent="0.25">
      <c r="A66" s="39"/>
      <c r="B66" s="29"/>
      <c r="C66" s="6" t="s">
        <v>89</v>
      </c>
      <c r="D66" s="6"/>
      <c r="E66" s="6"/>
      <c r="F66" s="6" t="s">
        <v>53</v>
      </c>
      <c r="G66" s="6" t="s">
        <v>62</v>
      </c>
      <c r="H66" s="7"/>
      <c r="I66" s="10">
        <f t="shared" si="7"/>
        <v>0</v>
      </c>
      <c r="J66" s="7">
        <f t="shared" si="6"/>
        <v>0</v>
      </c>
      <c r="K66" s="7"/>
      <c r="L66" s="10">
        <f t="shared" si="2"/>
        <v>0</v>
      </c>
      <c r="M66" s="7">
        <f t="shared" si="3"/>
        <v>0</v>
      </c>
      <c r="N66" s="7">
        <v>1300</v>
      </c>
      <c r="O66" s="7">
        <f t="shared" si="5"/>
        <v>0</v>
      </c>
      <c r="P66" s="11"/>
    </row>
    <row r="67" spans="1:16" ht="15" customHeight="1" x14ac:dyDescent="0.25">
      <c r="A67" s="39"/>
      <c r="B67" s="29"/>
      <c r="C67" s="6" t="s">
        <v>89</v>
      </c>
      <c r="D67" s="6"/>
      <c r="E67" s="6"/>
      <c r="F67" s="6" t="s">
        <v>54</v>
      </c>
      <c r="G67" s="6" t="s">
        <v>62</v>
      </c>
      <c r="H67" s="7"/>
      <c r="I67" s="10">
        <f t="shared" ref="I67" si="8">H67*15%</f>
        <v>0</v>
      </c>
      <c r="J67" s="7">
        <f t="shared" si="6"/>
        <v>0</v>
      </c>
      <c r="K67" s="7"/>
      <c r="L67" s="10">
        <f t="shared" si="2"/>
        <v>0</v>
      </c>
      <c r="M67" s="7">
        <f t="shared" si="3"/>
        <v>0</v>
      </c>
      <c r="N67" s="7">
        <v>1300</v>
      </c>
      <c r="O67" s="7">
        <f t="shared" si="5"/>
        <v>0</v>
      </c>
      <c r="P67" s="11"/>
    </row>
    <row r="68" spans="1:16" x14ac:dyDescent="0.25">
      <c r="O68">
        <f>SUM(O4:O67)</f>
        <v>0</v>
      </c>
    </row>
  </sheetData>
  <mergeCells count="22">
    <mergeCell ref="P2:P3"/>
    <mergeCell ref="K2:K3"/>
    <mergeCell ref="L2:L3"/>
    <mergeCell ref="M2:M3"/>
    <mergeCell ref="N2:N3"/>
    <mergeCell ref="O2:O3"/>
    <mergeCell ref="A1:P1"/>
    <mergeCell ref="A2:A3"/>
    <mergeCell ref="A4:A67"/>
    <mergeCell ref="B2:B3"/>
    <mergeCell ref="B4:B11"/>
    <mergeCell ref="B12:B16"/>
    <mergeCell ref="B17:B54"/>
    <mergeCell ref="B55:B67"/>
    <mergeCell ref="C2:C3"/>
    <mergeCell ref="D2:D3"/>
    <mergeCell ref="E2:E3"/>
    <mergeCell ref="F2:F3"/>
    <mergeCell ref="G2:G3"/>
    <mergeCell ref="H2:H3"/>
    <mergeCell ref="I2:I3"/>
    <mergeCell ref="J2:J3"/>
  </mergeCells>
  <phoneticPr fontId="16" type="noConversion"/>
  <pageMargins left="0.70866141732283505" right="0.70866141732283505" top="0.74803149606299202" bottom="0.74803149606299202" header="0.31496062992126" footer="0.31496062992126"/>
  <pageSetup paperSize="8" scale="91"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E7"/>
  <sheetViews>
    <sheetView workbookViewId="0">
      <selection activeCell="C3" sqref="C3:D4"/>
    </sheetView>
  </sheetViews>
  <sheetFormatPr defaultColWidth="8.88671875" defaultRowHeight="14.4" x14ac:dyDescent="0.25"/>
  <cols>
    <col min="2" max="2" width="20.21875" customWidth="1"/>
    <col min="4" max="4" width="21.109375" customWidth="1"/>
    <col min="5" max="5" width="18.6640625" customWidth="1"/>
  </cols>
  <sheetData>
    <row r="1" spans="1:5" ht="49.05" customHeight="1" x14ac:dyDescent="0.25">
      <c r="A1" s="42" t="s">
        <v>90</v>
      </c>
      <c r="B1" s="43"/>
      <c r="C1" s="43"/>
      <c r="D1" s="43"/>
      <c r="E1" s="44"/>
    </row>
    <row r="2" spans="1:5" ht="25.05" customHeight="1" x14ac:dyDescent="0.25">
      <c r="A2" s="1" t="s">
        <v>91</v>
      </c>
      <c r="B2" s="1" t="s">
        <v>92</v>
      </c>
      <c r="C2" s="33" t="s">
        <v>93</v>
      </c>
      <c r="D2" s="33"/>
      <c r="E2" s="1" t="s">
        <v>48</v>
      </c>
    </row>
    <row r="3" spans="1:5" ht="25.05" customHeight="1" x14ac:dyDescent="0.25">
      <c r="A3" s="1">
        <v>1</v>
      </c>
      <c r="B3" s="1" t="s">
        <v>94</v>
      </c>
      <c r="C3" s="33"/>
      <c r="D3" s="33"/>
      <c r="E3" s="1"/>
    </row>
    <row r="4" spans="1:5" ht="25.05" customHeight="1" x14ac:dyDescent="0.25">
      <c r="A4" s="1">
        <v>2</v>
      </c>
      <c r="B4" s="1" t="s">
        <v>95</v>
      </c>
      <c r="C4" s="45"/>
      <c r="D4" s="45"/>
      <c r="E4" s="1"/>
    </row>
    <row r="5" spans="1:5" ht="25.05" customHeight="1" x14ac:dyDescent="0.25">
      <c r="A5" s="1">
        <v>3</v>
      </c>
      <c r="B5" s="1" t="s">
        <v>96</v>
      </c>
      <c r="C5" s="45">
        <f>SUM(C3:C4)</f>
        <v>0</v>
      </c>
      <c r="D5" s="45"/>
      <c r="E5" s="1"/>
    </row>
    <row r="6" spans="1:5" x14ac:dyDescent="0.25">
      <c r="A6" s="46" t="s">
        <v>97</v>
      </c>
      <c r="B6" s="46"/>
      <c r="C6" s="46"/>
      <c r="D6" s="46"/>
      <c r="E6" s="46"/>
    </row>
    <row r="7" spans="1:5" x14ac:dyDescent="0.25">
      <c r="A7" s="46"/>
      <c r="B7" s="46"/>
      <c r="C7" s="46"/>
      <c r="D7" s="46"/>
      <c r="E7" s="46"/>
    </row>
  </sheetData>
  <mergeCells count="6">
    <mergeCell ref="A6:E7"/>
    <mergeCell ref="A1:E1"/>
    <mergeCell ref="C2:D2"/>
    <mergeCell ref="C3:D3"/>
    <mergeCell ref="C4:D4"/>
    <mergeCell ref="C5:D5"/>
  </mergeCells>
  <phoneticPr fontId="16" type="noConversion"/>
  <pageMargins left="0.75" right="0.75" top="1" bottom="1" header="0.5" footer="0.5"/>
  <pageSetup paperSize="8" scale="200" orientation="landscape"/>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文档" ma:contentTypeID="0x01010069DFD77994892D43849D28C32C0B24AC" ma:contentTypeVersion="0" ma:contentTypeDescription="新建文档。" ma:contentTypeScope="" ma:versionID="c43b0c2eeb8edfb8e0fdb8e0b8e64407">
  <xsd:schema xmlns:xsd="http://www.w3.org/2001/XMLSchema" xmlns:p="http://schemas.microsoft.com/office/2006/metadata/properties" targetNamespace="http://schemas.microsoft.com/office/2006/metadata/properties" ma:root="true" ma:fieldsID="111d6c9c22b6d447b907a96060c14f60">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内容类型" ma:readOnly="true"/>
        <xsd:element ref="dc:title" minOccurs="0" maxOccurs="1" ma:index="4" ma:displayName="标题"/>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2.xml><?xml version="1.0" encoding="utf-8"?>
<p:properties xmlns:p="http://schemas.microsoft.com/office/2006/metadata/properties" xmlns:xsi="http://www.w3.org/2001/XMLSchema-instanc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A43E4CE-35EB-4A39-919A-E03E30CFD68A}">
  <ds:schemaRefs/>
</ds:datastoreItem>
</file>

<file path=customXml/itemProps2.xml><?xml version="1.0" encoding="utf-8"?>
<ds:datastoreItem xmlns:ds="http://schemas.openxmlformats.org/officeDocument/2006/customXml" ds:itemID="{2242FE6D-9F24-4654-B07D-3A36370C33B0}">
  <ds:schemaRefs/>
</ds:datastoreItem>
</file>

<file path=customXml/itemProps3.xml><?xml version="1.0" encoding="utf-8"?>
<ds:datastoreItem xmlns:ds="http://schemas.openxmlformats.org/officeDocument/2006/customXml" ds:itemID="{87270560-0787-4931-8A54-1CB773E5C9A8}">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4</vt:i4>
      </vt:variant>
    </vt:vector>
  </HeadingPairs>
  <TitlesOfParts>
    <vt:vector size="4" baseType="lpstr">
      <vt:lpstr>1、报价说明</vt:lpstr>
      <vt:lpstr>2、新风主机报价清单 </vt:lpstr>
      <vt:lpstr>3、配件报价清单</vt:lpstr>
      <vt:lpstr>4、报价汇总</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AGCA04.张萌</dc:creator>
  <cp:lastModifiedBy>User</cp:lastModifiedBy>
  <cp:lastPrinted>2020-12-20T09:18:00Z</cp:lastPrinted>
  <dcterms:created xsi:type="dcterms:W3CDTF">2014-02-14T08:25:00Z</dcterms:created>
  <dcterms:modified xsi:type="dcterms:W3CDTF">2023-04-28T03:18:45Z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7CCE9FAFFC944A91940A083B13122649</vt:lpwstr>
  </property>
  <property fmtid="{D5CDD505-2E9C-101B-9397-08002B2CF9AE}" pid="3" name="KSOProductBuildVer">
    <vt:lpwstr>2052-11.1.0.14036</vt:lpwstr>
  </property>
</Properties>
</file>